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760" firstSheet="2" activeTab="3"/>
  </bookViews>
  <sheets>
    <sheet name="สรุปโครงการ" sheetId="1" state="hidden" r:id="rId1"/>
    <sheet name="ยุทธศาสตร์ 1.158" sheetId="2" state="hidden" r:id="rId2"/>
    <sheet name="สรุป" sheetId="3" r:id="rId3"/>
    <sheet name="ยุทธศาสตร์ 1" sheetId="4" r:id="rId4"/>
    <sheet name="3" sheetId="5" r:id="rId5"/>
    <sheet name="4" sheetId="6" r:id="rId6"/>
    <sheet name="5.1" sheetId="7" r:id="rId7"/>
    <sheet name="5.2และ5.3 " sheetId="8" r:id="rId8"/>
    <sheet name="6" sheetId="9" state="hidden" r:id="rId9"/>
    <sheet name="1.คุรภัณฑ์สำนักงาน" sheetId="10" r:id="rId10"/>
    <sheet name="4ครุภัณฑ์คอมพิวเตอร์" sheetId="11" r:id="rId11"/>
    <sheet name="5ครุภัณฑ์การศึกษา" sheetId="12" r:id="rId12"/>
    <sheet name="6ครุภัณฑ์โฆษณาและเผยแพร่" sheetId="13" r:id="rId13"/>
    <sheet name="2ครุภัณฑ์งานบ้านงานครัว" sheetId="14" r:id="rId14"/>
    <sheet name="8 ครุภัณฑ์การเกษตร" sheetId="15" r:id="rId15"/>
    <sheet name="Sheet1" sheetId="16" r:id="rId16"/>
  </sheets>
  <externalReferences>
    <externalReference r:id="rId19"/>
  </externalReferences>
  <definedNames>
    <definedName name="_xlfn.BAHTTEXT" hidden="1">#NAME?</definedName>
    <definedName name="_xlnm.Print_Area" localSheetId="3">'ยุทธศาสตร์ 1'!$A$1:$S$116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<sst xmlns="http://schemas.openxmlformats.org/spreadsheetml/2006/main" count="1655" uniqueCount="435">
  <si>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</si>
  <si>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</si>
  <si>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</si>
  <si>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</si>
  <si>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</si>
  <si>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</si>
  <si>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</si>
  <si>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</si>
  <si>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</si>
  <si>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</si>
  <si>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</si>
  <si>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</si>
  <si>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</si>
  <si>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</si>
  <si>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</si>
  <si>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</si>
  <si>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</si>
  <si>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</si>
  <si>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</si>
  <si>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</si>
  <si>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</si>
  <si>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</si>
  <si>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</si>
  <si>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</si>
  <si>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</si>
  <si>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</si>
  <si>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</si>
  <si>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</si>
  <si>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</si>
  <si>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</si>
  <si>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</si>
  <si>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</si>
  <si>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</si>
  <si>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</si>
  <si>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</si>
  <si>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</si>
  <si>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</si>
  <si>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</si>
  <si>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</si>
  <si>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</si>
  <si>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</si>
  <si>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</si>
  <si>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การจัดแข่งขันกีฬาภายในองค์กร</t>
  </si>
  <si>
    <t>ปกครองส่วนท้องถิ่น หรือระหว่าง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</si>
  <si>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</si>
  <si>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</si>
  <si>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</si>
  <si>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</si>
  <si>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</si>
  <si>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</si>
  <si>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</si>
  <si>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</si>
  <si>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</si>
  <si>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</si>
  <si>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</si>
  <si>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</si>
  <si>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</si>
  <si>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</si>
  <si>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</si>
  <si>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</si>
  <si>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</si>
  <si>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</si>
  <si>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</si>
  <si>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</si>
  <si>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</si>
  <si>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</si>
  <si>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</si>
  <si>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</si>
  <si>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</si>
  <si>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</si>
  <si>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</si>
  <si>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</si>
  <si>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</si>
  <si>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</si>
  <si>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</si>
  <si>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</si>
  <si>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</si>
  <si>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 xml:space="preserve">จ่ายในการสงเคราะห์ผู้ยากไร้ </t>
  </si>
  <si>
    <t>ค่าใช้จ่ายในการดำเนินงาน</t>
  </si>
  <si>
    <t>โครงการจัดงานวันแม่แห่งชาติ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</si>
  <si>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</si>
  <si>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</si>
  <si>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</si>
  <si>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ศูนย์พัฒนาเด็กเล็ก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</si>
  <si>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</si>
  <si>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</si>
  <si>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</si>
  <si>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</si>
  <si>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</si>
  <si>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</si>
  <si>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</si>
  <si>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</si>
  <si>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</si>
  <si>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</si>
  <si>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</si>
  <si>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</si>
  <si>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</si>
  <si>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</si>
  <si>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</si>
  <si>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</si>
  <si>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</si>
  <si>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</si>
  <si>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</si>
  <si>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</si>
  <si>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</si>
  <si>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</si>
  <si>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</si>
  <si>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</si>
  <si>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</si>
  <si>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</si>
  <si>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</si>
  <si>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</si>
  <si>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</si>
  <si>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</si>
  <si>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</si>
  <si>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</si>
  <si>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</si>
  <si>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</si>
  <si>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</si>
  <si>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</si>
  <si>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</si>
  <si>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</si>
  <si>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</si>
  <si>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</si>
  <si>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</si>
  <si>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</si>
  <si>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</si>
  <si>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</si>
  <si>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</si>
  <si>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</si>
  <si>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</si>
  <si>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</si>
  <si>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</si>
  <si>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</si>
  <si>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</si>
  <si>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</si>
  <si>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</si>
  <si>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</si>
  <si>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</si>
  <si>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</si>
  <si>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</si>
  <si>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</si>
  <si>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</si>
  <si>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</si>
  <si>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</si>
  <si>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</si>
  <si>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</si>
  <si>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</si>
  <si>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</si>
  <si>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</si>
  <si>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</si>
  <si>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</si>
  <si>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</si>
  <si>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</si>
  <si>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</si>
  <si>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</si>
  <si>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</si>
  <si>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</si>
  <si>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</si>
  <si>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</si>
  <si>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</si>
  <si>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</si>
  <si>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</si>
  <si>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</si>
  <si>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</si>
  <si>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</si>
  <si>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</si>
  <si>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</si>
  <si>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</si>
  <si>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</si>
  <si>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</si>
  <si>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</si>
  <si>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</si>
  <si>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</si>
  <si>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</si>
  <si>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</si>
  <si>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</si>
  <si>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</si>
  <si>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</si>
  <si>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</si>
  <si>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</si>
  <si>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</si>
  <si>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</si>
  <si>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</si>
  <si>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</si>
  <si>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ศึกษา</t>
  </si>
  <si>
    <t>ค่าใช้จ่ายตาม</t>
  </si>
  <si>
    <t>ค่าใช้จ่ายตามโครงการ/กิจกรรม</t>
  </si>
  <si>
    <t>คนชรา ผู้สูงอายุ และค่าใช้จ่ายอื่นๆ</t>
  </si>
  <si>
    <t>เพื่อเป็นค่าใช้จ่ายในการดำเนินการ</t>
  </si>
  <si>
    <t>พิธีทางศาสนา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</si>
  <si>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</si>
  <si>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</si>
  <si>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</si>
  <si>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</si>
  <si>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</si>
  <si>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</si>
  <si>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</si>
  <si>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</si>
  <si>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</si>
  <si>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</si>
  <si>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</si>
  <si>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</si>
  <si>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</si>
  <si>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</si>
  <si>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</si>
  <si>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</si>
  <si>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</si>
  <si>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ค่าจ้างลูกจ้างประจำ</t>
  </si>
  <si>
    <t xml:space="preserve">  ค่าจ้างพนักงานจ้าง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</si>
  <si>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</si>
  <si>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</si>
  <si>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</si>
  <si>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</si>
  <si>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</si>
  <si>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 xml:space="preserve">  เงินช่วยเหลือการศึกษาบุตร</t>
  </si>
  <si>
    <t>ค่าตอบแทน</t>
  </si>
  <si>
    <t>ค่าใช้สอย</t>
  </si>
  <si>
    <t xml:space="preserve">  รายจ่ายเพื่อให้ได้มาซึ่งบริการ</t>
  </si>
  <si>
    <t xml:space="preserve">  รายจ่ายเกี่ยวกับการรับรองและพิธีการ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</si>
  <si>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</si>
  <si>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</si>
  <si>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</si>
  <si>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</si>
  <si>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</si>
  <si>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</si>
  <si>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</si>
  <si>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วัสดุโฆษณาและเผยแพร่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</si>
  <si>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</si>
  <si>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</si>
  <si>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</si>
  <si>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</si>
  <si>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</si>
  <si>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</si>
  <si>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</si>
  <si>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</si>
  <si>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</si>
  <si>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</si>
  <si>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งบกลาง</t>
  </si>
  <si>
    <t>ประเภทเงินสบทบกองทุนบำเหน็จบำนาญ (กบท.)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</si>
  <si>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</si>
  <si>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</si>
  <si>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อบต.หรือส่งนักกีฬาเข้าแข่งขันกีฬาต่าง ๆ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</si>
  <si>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</si>
  <si>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</si>
  <si>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</si>
  <si>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</si>
  <si>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</si>
  <si>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</si>
  <si>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</si>
  <si>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</si>
  <si>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</si>
  <si>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</si>
  <si>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กองการศึกษา</t>
  </si>
  <si>
    <t>กองการ</t>
  </si>
  <si>
    <t>ตามโครงการ</t>
  </si>
  <si>
    <t>กองสวัสดิการ</t>
  </si>
  <si>
    <t>สังคม</t>
  </si>
  <si>
    <t>กองการศึกษาฯ</t>
  </si>
  <si>
    <t>โครงการส่งเสริมคุณธรรมจริยธรรมให้</t>
  </si>
  <si>
    <t>ท้าวสุรนารีฯ</t>
  </si>
  <si>
    <t>โครงการแข่งขันกีฬาภายในองค์กร</t>
  </si>
  <si>
    <t>ปกครองส่วนท้องถิ่น หรือระหว่างอบต.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</si>
  <si>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</si>
  <si>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</si>
  <si>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</si>
  <si>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</si>
  <si>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</si>
  <si>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</si>
  <si>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1.1 แผนงานอุสาหกรรมและการโยธา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</si>
  <si>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</si>
  <si>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</si>
  <si>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</si>
  <si>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</si>
  <si>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</si>
  <si>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</si>
  <si>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</si>
  <si>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</si>
  <si>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</si>
  <si>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3</t>
  </si>
  <si>
    <t>หมู่ 4</t>
  </si>
  <si>
    <t>หมู่ 7</t>
  </si>
  <si>
    <t>เพื่อจัดกิจกรรม/รัฐพิธีและประเพณีต่างๆ</t>
  </si>
  <si>
    <t>ค่าใช้จ่ายโครงการแข่งขันกีฬาหรือ</t>
  </si>
  <si>
    <t>เข้าร่วมโครงการแข่งขันกีฬาศูนย์</t>
  </si>
  <si>
    <t>พัฒนาเด็กเล็กฯ</t>
  </si>
  <si>
    <t>ค่าใช้จ่ายโครงการให้ความรู้ผู้ปกครอง</t>
  </si>
  <si>
    <t>นักเรียนในเรื่องโรคติดต่อในเด็ก</t>
  </si>
  <si>
    <t>ค่าใช้จ่ายโครงการจัดงานประเพณี</t>
  </si>
  <si>
    <t>ลอยกระทง</t>
  </si>
  <si>
    <t>ค่าใช้จ่ายโครงการศูนย์พัฒนาเด็กเล็ก</t>
  </si>
  <si>
    <t>ปลอดโรค</t>
  </si>
  <si>
    <t>ค่าใช้จ่ายโครงการส่งเสริมเด็กไทยให้</t>
  </si>
  <si>
    <t>รักการอ่าน</t>
  </si>
  <si>
    <t>ค่าใช้จ่ายโครงการหนูน้อยฟันสวย</t>
  </si>
  <si>
    <t>กับเด็กนักเรียนศูนย์พัฒนาเด็กเล็กฯ</t>
  </si>
  <si>
    <t xml:space="preserve">  โครงการจัดทำแผนที่ภาษีและทะเบียนทรัพย์สิน</t>
  </si>
  <si>
    <t>โครงการ/กิจกรรม</t>
  </si>
  <si>
    <t>ค่าใช้จ่ายโครงการขยะเหลือศูนย์ภายใต้นโยบายจังหวัดสะอาด</t>
  </si>
  <si>
    <t>ตำบลพะงาด</t>
  </si>
  <si>
    <t>4.1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</si>
  <si>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</si>
  <si>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</si>
  <si>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</si>
  <si>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 xml:space="preserve">  ค่าใช้จ่ายค่าชดใช้ค่าเสียหายหรือค่าสินไหมทดแทน</t>
  </si>
  <si>
    <t>3.4 แผนงานสังคมสงเคราะห์</t>
  </si>
  <si>
    <t xml:space="preserve">  ค่าใช้จ่ายโครงการจัดเวทีประชุมประชาคม</t>
  </si>
  <si>
    <t xml:space="preserve">  ค่าใช้จ่ายโครงการจัดทำวารสารรายงานผลการดำเนินงาน</t>
  </si>
  <si>
    <t xml:space="preserve">  ค่าใช้จ่ายในการดำเนินการเลือกตั้ง</t>
  </si>
  <si>
    <t>โครงการรณรงค์และประชาสัมพันธ์เพื่อสร้างจิตสำนึกให้อนุรักษ์ทรัพยากรธรรมชาติฯ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</si>
  <si>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</si>
  <si>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</si>
  <si>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</si>
  <si>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ครุภัณฑ์</t>
  </si>
  <si>
    <t>หน่วยงาน</t>
  </si>
  <si>
    <t>(บาท)</t>
  </si>
  <si>
    <t>รับผิดชอบหลัก</t>
  </si>
  <si>
    <t>1.1 แผนงานการเคหะและชุมชน</t>
  </si>
  <si>
    <t>เงินอุดหนุนสนุนสำหรับการ</t>
  </si>
  <si>
    <t>ราชดำริด้านสาธารณสุข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</si>
  <si>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</si>
  <si>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</si>
  <si>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</si>
  <si>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</si>
  <si>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</si>
  <si>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</si>
  <si>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</si>
  <si>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</si>
  <si>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</si>
  <si>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</si>
  <si>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</si>
  <si>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หมู่ 8</t>
  </si>
  <si>
    <t xml:space="preserve">  เงินเดือน (ฝ่ายประจำ)</t>
  </si>
  <si>
    <t>1.1 แผนงานการศึกษา</t>
  </si>
  <si>
    <t>4. ประเภทครุภัณฑ์คอมพิวเตอร์</t>
  </si>
  <si>
    <t>5. ประเภทครุภัณฑ์การศึกษา</t>
  </si>
  <si>
    <t>6. ประเภทครุภัณฑ์โฆษณาและเผยแพร่</t>
  </si>
  <si>
    <t>8. ประเภทครุภัณฑ์ก่อสร้าง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</si>
  <si>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</si>
  <si>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</si>
  <si>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</si>
  <si>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</si>
  <si>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ดำเนินงานตามโครงการพระราช</t>
  </si>
  <si>
    <t>ดำริสาธารณสุข</t>
  </si>
  <si>
    <t>เพื่อจ่ายเป็นเงินอุดหนุนให้แก่</t>
  </si>
  <si>
    <t>คณะกรรมการหมู่บ้านตาม</t>
  </si>
  <si>
    <t xml:space="preserve">โครงการพระราชดำริด้านสาธารณสุข </t>
  </si>
  <si>
    <t>จำนวน 10 หมู่บ้าน ๆ ละ 20,000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</si>
  <si>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</si>
  <si>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</si>
  <si>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</si>
  <si>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ค่าใช้จ่ายในการส่งเสริมคุณภาพ</t>
  </si>
  <si>
    <t xml:space="preserve">อนามัยเด็กนักเรียน </t>
  </si>
  <si>
    <t>ค่าใช้จ่ายโครงการทัศนศักษา</t>
  </si>
  <si>
    <t>เสริมสร้างประสบการณ์การเรียนรู้เด็ก</t>
  </si>
  <si>
    <t xml:space="preserve">โครงการพัฒนาคุณภาพชีวิต </t>
  </si>
  <si>
    <t>ผู้ด้อยโอกาสและครอบครัวผู้มี</t>
  </si>
  <si>
    <t>รายได้น้อยฯ</t>
  </si>
  <si>
    <t>โครงการป้องกันควบคุมโรค</t>
  </si>
  <si>
    <t>ไข้เลือดออก</t>
  </si>
  <si>
    <t>ค่าใช้จ่ายในการดำเนินการ</t>
  </si>
  <si>
    <t>ป้องกันและควบคุม</t>
  </si>
  <si>
    <t>โรคพิษสุนัขบ้า</t>
  </si>
  <si>
    <t>โครงการสนับสนุนงาน</t>
  </si>
  <si>
    <t>และวัฒนธรรมประเพณีท้องถิ่น</t>
  </si>
  <si>
    <t>โครงการบวงสรวงสักการะอนุสาวรีย์</t>
  </si>
  <si>
    <t>5.3 แผนงานการรักษาความสงบภายใน</t>
  </si>
  <si>
    <t>เงินสบทบกองทุนประกันสังคม</t>
  </si>
  <si>
    <t>เงินสบทบกองทุนเงินทดแทน</t>
  </si>
  <si>
    <t>ประเภทเงินเบี้ยยังชีพผู้สูงอายุ</t>
  </si>
  <si>
    <t>เงินงบสมทบในการจัดตั้งกองทุน สปสช.</t>
  </si>
  <si>
    <t>โครงการส่งเสริมการดำเนินงานและจัดระบบบริการแพทย์ฉุกเฉินของ อบต.พะงาด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</si>
  <si>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</si>
  <si>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</si>
  <si>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</si>
  <si>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</si>
  <si>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</si>
  <si>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</si>
  <si>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</si>
  <si>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ค่าพานพุ่มดอกไม้ พวงมาลา</t>
  </si>
  <si>
    <t xml:space="preserve">  ค่าตอบแทนผู้ปฏิบัติราชการอันเป็นโยชน์แก่อปท.</t>
  </si>
  <si>
    <t>1.1 แผนงานบริหารงานทั่วไป</t>
  </si>
  <si>
    <t>2. ประเภทครุภัณฑ์งานบ้านงานครัว</t>
  </si>
  <si>
    <t>พ.ศ. 2564</t>
  </si>
  <si>
    <t>พ.ศ 2563</t>
  </si>
  <si>
    <t xml:space="preserve">  วัสดุวิทยาศาสตร์การแพทย์</t>
  </si>
  <si>
    <t>แผนการดำเนินงาน  ประจำปีงบประมาณ  พ.ศ.  2564</t>
  </si>
  <si>
    <t xml:space="preserve">โครงการก่อสร้างดาดคอนกรีตเสริมเหล็กกันตลิ่นพังลำห้วย บ้านหนองไอ้เผือก หมู่ 8  </t>
  </si>
  <si>
    <t xml:space="preserve">ก่อสร้างคอนกรีตเสริมเหล็กกันตลิ่นพังลำห้วย กว้าง 3.00 เมตร หนา 0.10 เมตรยาว 25.00 เมตร หรือมีพื้นที่ไม่น้อยกว่า 75.00 ตารางเมตร   (รายละเอียดตามแบบ อบต.พะงาด กำหนด)         </t>
  </si>
  <si>
    <t>โครงการก่อสร้างถนนคอนกรีตเสริมเหล็ก หมู่ 3 (2ช่วง)</t>
  </si>
  <si>
    <t>โครงการก่อสร้างถนนคอนกรีตเสริมเหล็ก สายบ้านมะเกลือ หมู่ 6</t>
  </si>
  <si>
    <t>ก่อสร้างถนน คสล. ขนาดกว้าง 3.00 เมตร หนา 0.15 เมตร เมตร ยาว 123 เมตร หรือมีพื้นผิวจราจรไม่น้อยกว่า 369.00 ตารางเมตร พร้อมติดตั้งป้ายโครรงการตามแบบ อบต.พะงาดกำหนด จำนวน 1 ป้าย (รายละเอียดตามแบบ อบต.พะงาดกำหนด)</t>
  </si>
  <si>
    <t>โครงการก่อสร้างถนนคอนกรีตเสริมเหล็ก สายบ้านหนองไข่น้ำ หมู่ 4 (จำนวน 3 ช่วง )</t>
  </si>
  <si>
    <t xml:space="preserve">   ช่วงที่ 1 ก่อสร้างถนน คสล.ขนาดกว้าง 3.00 เมตร หนา 0.1 เมตร ยาว 3.00 เมตร หรือมีพื้นผิวจราจรไม่น้อยกว่า 90 ตารางเมตรพร้อมลงลูกรังไหล่ทางทั้งสองข้าง 0.50 เมตร (รายละเอียดตามแบบ อบต.พะงาด กำหนด) งบประมาณ 48,000 บาท                                          ช่วงที่ 2 ก่อสร้างถนน คสล. ขนาดกว้าง 3.00 เมตร หนา 0.10 เมตร ยาว 25.00 เมตร หรือมีพื้นผิวจราจรไม่น้อยกว่า 75.00 ตารางเมตร ไม่มีไหล่ทาง (รายละเอียดตามแบบ อบต.พะงาดกำหนด) งบประมาณ 30,000 บาท          ช่วงที่ 3 ก่อสร้างถนน คสล. ขนาดกว้าง 4.00 เมตร หนา 0.15 เมตร ยาว 55.00 เมตร หรือมีพื้นผิวจราจรไม่น้อยกว่า 220.00 ตารางเมตร พร้อมลงลูกรังไหล่ทางทั้งสองข้าง 0.50 เมตร และ ติดตั้งป้ายโครงการตามแบบ อบต.พะงาด กำหนด จำนวน 1 ป้าย (รายละเอียดตามแบบ อบต.พะงาด กำหนด ) งบประมาณ 122,000 บาท</t>
  </si>
  <si>
    <t xml:space="preserve">โครงการก่อสร้างถนนคอนกรีตเสริมเหล็ก สายบ้านหนองไอ้เผือก หมู่ 8 </t>
  </si>
  <si>
    <t>ก่อสร้างถนน คสล.ขนาดกว้า 4.00 เมตร หนา 0.15 เมตร ยาว 73.00 เมตร หรือมีพื้นผิวจราจรไม่น้อยกว่า 292.00 ตารางเมตร พร้อมลงลูกรังไหล่ทางทั้งสองข้าง 0.50 เมตร พร้อมติดตั้งป้ายโครงการตามแบบ อบต.พะงาด กำหนด จำนวน 1 ป้าย (รายละเอียดตามแบบ อบต.พะงาดกำหนด)</t>
  </si>
  <si>
    <t>โครงการก่อสร้างถนนคอนกรีตเสริมเหล็ก สายบ้านใหม่ หมู่ 10 (2ช่วง)</t>
  </si>
  <si>
    <t xml:space="preserve">   ช่วงที่ 1 ก่อสร้างถนน คสล. ขนาดกว้าง 2.50 เมตร หนา 0.15 เมตร ยาว 29.00 เมตร หรือมีพื้นผิวจราจรไม่น้อยกว่า 72.50 ตารางเมตร พร้อมลงลูกรังไหล่ทางทั้งสองข้าง 0.50 เมตร (รายละเอียดตามแบบ อบต.พะงาดกำหนด) งบประมาณ 41,600 บาท                                           ช่วงที่ 2 ก่อสร้างถนน คสล. ขนาดกว้าง 3.00 เมตร หนา 0.15 เมตร ยาว 82.00 เมตร หรือมีพื้นผิวจราจรไม่น้อยกว่า 246.00 ตารางเมตร พร้อมลงลูกรังไหล่ทางทั้งสองข้าง 0.50 เมตร และติดตั้งป้ายโครงการตามแบบ อบต.พะงาดกำหนด จำนวน 1 ป้าย (รายละเอียดตามแบบ อบต.พะงาดกำหนด)งบประมาณ 158,300 บาท           </t>
  </si>
  <si>
    <t xml:space="preserve"> โครงการก่อสร้างถนน บ้านดอนพะงาด หมู่ 5 </t>
  </si>
  <si>
    <t>ก่อสร้างถนนเดิน ขนาดกว้าง 4.00 เมตร หนา 1.50 เมตร ยาว 335.00 เมตร หรือมีปริมาตรงานดินถมไม่น้อยกว่า 2,177.50 ลูกบาศก์เมตร พร้อมปรับเกลี่ยให้เรียบร้อย และติดตั้งป้ายโครงการตามแบบ อบต.พะงาดกำหนด จำนวน 1 ป้าย ( รายละเอียดตามแบบ อบต.พะงาด กำหนด)</t>
  </si>
  <si>
    <t xml:space="preserve">โครงการรางระบายน้ำคอนกรีตเสริมเหล็ก สายบ้านสะแกแสง หมู่ 2 </t>
  </si>
  <si>
    <t>ก่อสร้างรางระบายน้ำ คสล. ปากกว้าง 0.30 เมตร หนา 0.15 เมตร ยาว 88.00 เมตร ลึกไม่น้อยกว่า 0.30 เมตร พร้อมฝาปิด ขนาด 0.45*0.50 เมตร จำนวน 176 ฝา พร้อมติดตั้งป้ายโครงการตามแบบ อบต.พะงาดกำหนด จำนวน 1 ป้าย (รายละเอียดตามแบบ อบต.พะงาด กำหนด)</t>
  </si>
  <si>
    <t>โครงการวางท่อระบายน้ำคอนกรีตเสริมเหล็ก ซอยศาลาประชาคม บ้านโนนประดู่ หมู่ 1</t>
  </si>
  <si>
    <t>วางท่อส่งน้ำ คสล. ปากลิ้นราง ขนาด 1.00 เมตร ชั้น 3 จำนวน 1 แถวๆ ละ 55 ท่อน พร้อมยาแนวรอยต่อท่อและฝังกลบให้เรียบร้อย พร้อมติดตั้งป้ายโครงการตามแบบ อบต.พะงาดกำหนด จำนวน 1 ป้าย (รายละเอียดตตามแบบ อบต.พะงดกำหนด)</t>
  </si>
  <si>
    <t>หมู่ 1</t>
  </si>
  <si>
    <t>หมู่ 5</t>
  </si>
  <si>
    <t>โครงการการปรับปรุงถนนลงหินคลุม บ้านดอนใหญ่ หมู่ 7 (3 ช่วง)</t>
  </si>
  <si>
    <t>ปรับปรุงถนนลงหินคลุกเสริมถนน ขนาดกว้าง 3.00 เมตร หนา 0.10 เมตร ยาว 750 มตร หรือมีปริมาณ หินคลุกไม่น้อยน้อยกว่า 225.00 ตารางเมตร พร้อมติดตั้งป้ายโครงการตามแบบ อบต.พะงาดกำหนด จำนวน 1 ป้าย (รายละเอียดตามแบบ อบต.พะงาด กำหนด)</t>
  </si>
  <si>
    <t>เพื่ออุดหนุนการไฟฟ้าส่วนภูมิภาค อำเภอโนนสูง ตามโครงการขยายเขตระบบจำนน่ายแรงต่ำและติดตั้งหม้อแปลง ขนาด 100 เควีเอ ภายในสำนักงานองค์การบริหารส่วนตำบลพะงาด (รายละเอียดตามหนังสือการไฟฟ้าส่วนภูมิภาค อำเภอโนนสูง ที่ มท.5309.32/นส.670 ลงวันที่ 14 มิถุนายน 2564)</t>
  </si>
  <si>
    <t>แผนการดำเนินงาน ประจำปีงบประมาณ  พ.ศ.  2565</t>
  </si>
  <si>
    <t>พ.ศ 2564</t>
  </si>
  <si>
    <t>พ.ศ. 2565</t>
  </si>
  <si>
    <t xml:space="preserve">  ค่าเช่าพื้นที่เว็บไซต์ และค่าธรรมเนียมที่เกี่ยวข้อง</t>
  </si>
  <si>
    <t>ตู้กระจกบานเลื่อน</t>
  </si>
  <si>
    <t>จำนวน 1 หลัง</t>
  </si>
  <si>
    <t>ตู้เหล็ก แบบ 2 บาน</t>
  </si>
  <si>
    <t>ตู้เหล็กเก็บแฟ้มเอกสาร40ช่อง</t>
  </si>
  <si>
    <t xml:space="preserve">เครื่องคอมพิวเตอร์ </t>
  </si>
  <si>
    <t>สำหรับงานสำนัก</t>
  </si>
  <si>
    <t>เครื่องคอมพิวเตอร์ สำหรับงานสำนักงาน</t>
  </si>
  <si>
    <t>(จอแสดงภาพไม่น้อยกว่า 19 นิ้ว)</t>
  </si>
  <si>
    <t>จำนวน 1 เครื่อง</t>
  </si>
  <si>
    <t xml:space="preserve">  ค่าบำรุงรักษาและปรับปรุงที่ดินและสิ่งก่อสร้าง</t>
  </si>
  <si>
    <t>แผนการดำเนินงาน  ประจำปีงบประมาณ  พ.ศ.  2565</t>
  </si>
  <si>
    <t xml:space="preserve"> </t>
  </si>
  <si>
    <t xml:space="preserve">  ค่าลงทะเบียนในการฝึกอบรม</t>
  </si>
  <si>
    <t>ค่าใช้จ่ายโครงการจัดวันเด็กแห่งชาติ</t>
  </si>
  <si>
    <t>โครงการสนับสนุนค่าใช้จ่าย</t>
  </si>
  <si>
    <t>การบริหารสถานศึกษา</t>
  </si>
  <si>
    <t>ค่าใช้จ่ายการบริหารสถานศึกษา</t>
  </si>
  <si>
    <t>สำหรับศูนย์พัฒนาเด็กเล็กทั้ง2แห่ง</t>
  </si>
  <si>
    <r>
      <t xml:space="preserve">ก่อสร้างถนนคอนกรีตเสริมเหล็ก  ช่วงที่ 1 ก่อสร้างถนน คสล. ขนาดกว้าง 4.00 เมตร หนา 0.15 เมตร ยาว 40.00 เมตร หรือมีพื้นผิวจราจรไม่น้อยกว่า 160.00 ตารางเมตร พร้อมลงลูกรังไหล่ทางทั้งสองข้าง 0.50 เมตร (งบประมาณ 90,000 บาท)    ช่วงที่ 2 ก่อสร้างถนน คสล.ขนาดกว้าง 3.00 เมตร หนา 0.15 เมตร ยาว 67.00 เมตร หรือมีพื้นผิวจราจรไม่น้อยกว่า 201.00 ตารางเมตร พร้อมลงลูกรังไหล่ทางทั้งสองข้าง 0.05 เมตร และติดตั้งป้ายโครงการตามแบบ อบต.พะงาดกำหนด จำนวน 1 ป้าย (รายละเอียดตามแบบ อบต.พะงาดกำหนด() งบประมาณ 110,000 บาท    </t>
    </r>
    <r>
      <rPr>
        <sz val="9"/>
        <rFont val="TH SarabunIT๙"/>
        <family val="2"/>
      </rPr>
      <t xml:space="preserve">                          </t>
    </r>
    <r>
      <rPr>
        <sz val="14"/>
        <rFont val="TH SarabunIT๙"/>
        <family val="2"/>
      </rPr>
      <t xml:space="preserve">    </t>
    </r>
  </si>
  <si>
    <t>1.2 แผนงานสังคมสงเคราะห์</t>
  </si>
  <si>
    <t xml:space="preserve">โครงการก่อสร้างถนนคอนกรีตเสริมเหล็ก รหัสสายทาง นม.ถ 299-0016 สายบ้านดอนใหญ่ถึงสายบ้านบุละกอ หมู่ 7 บ้านดอนใหญ่ตำบลพะงาด </t>
  </si>
  <si>
    <t>ก่อสร้างถนนคอนกรีตเสริมเหล็ก ขนาดกว้าง 45.00 เมตร หนา 0.15 เมตร ยาว 1,500 เมตร หรือมีพื้นที่ไม่น้อยกว่า 6,000.00 ตารางเมตร พร้อมติดตั้งป้ายโครงการตามแบบ อบต.พะงาดกำหนด จำนวน 1 ป้าย (รายละเอียดตามแบบ อบต.พะงาด กำหนด)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</si>
</sst>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  <numFmt numFmtId="210" formatCode="#,##0.0000000000000"/>
  </numFmts>
  <fonts count="67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9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7"/>
      <color indexed="10"/>
      <name val="TH SarabunIT๙"/>
      <family val="2"/>
    </font>
    <font>
      <sz val="10"/>
      <color indexed="8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7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8" xfId="0" applyFont="1" applyBorder="1" applyAlignment="1">
      <alignment/>
    </xf>
    <xf numFmtId="200" fontId="7" fillId="0" borderId="18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3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00" fontId="6" fillId="0" borderId="23" xfId="33" applyNumberFormat="1" applyFont="1" applyBorder="1" applyAlignment="1">
      <alignment/>
    </xf>
    <xf numFmtId="0" fontId="7" fillId="0" borderId="21" xfId="0" applyFont="1" applyBorder="1" applyAlignment="1">
      <alignment/>
    </xf>
    <xf numFmtId="200" fontId="7" fillId="0" borderId="21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200" fontId="7" fillId="0" borderId="20" xfId="33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200" fontId="7" fillId="0" borderId="24" xfId="33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200" fontId="7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2" fontId="6" fillId="0" borderId="23" xfId="0" applyNumberFormat="1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200" fontId="7" fillId="0" borderId="21" xfId="33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200" fontId="6" fillId="0" borderId="26" xfId="33" applyNumberFormat="1" applyFont="1" applyBorder="1" applyAlignment="1">
      <alignment/>
    </xf>
    <xf numFmtId="194" fontId="7" fillId="0" borderId="18" xfId="33" applyFont="1" applyBorder="1" applyAlignment="1">
      <alignment horizontal="center"/>
    </xf>
    <xf numFmtId="194" fontId="7" fillId="0" borderId="20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0" fillId="0" borderId="0" xfId="0" applyFont="1" applyAlignment="1">
      <alignment horizontal="left"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3" fontId="7" fillId="0" borderId="20" xfId="33" applyNumberFormat="1" applyFont="1" applyBorder="1" applyAlignment="1">
      <alignment/>
    </xf>
    <xf numFmtId="62" fontId="6" fillId="0" borderId="23" xfId="0" applyNumberFormat="1" applyFont="1" applyBorder="1" applyAlignment="1">
      <alignment horizontal="center"/>
    </xf>
    <xf numFmtId="62" fontId="7" fillId="0" borderId="21" xfId="0" applyNumberFormat="1" applyFont="1" applyBorder="1" applyAlignment="1">
      <alignment horizontal="center"/>
    </xf>
    <xf numFmtId="62" fontId="7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62" fontId="7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2" fontId="7" fillId="0" borderId="21" xfId="47" applyNumberFormat="1" applyFont="1" applyBorder="1" applyAlignment="1">
      <alignment horizontal="center"/>
      <protection/>
    </xf>
    <xf numFmtId="0" fontId="7" fillId="0" borderId="25" xfId="0" applyFont="1" applyBorder="1" applyAlignment="1">
      <alignment/>
    </xf>
    <xf numFmtId="0" fontId="6" fillId="0" borderId="22" xfId="0" applyFont="1" applyBorder="1" applyAlignment="1">
      <alignment horizontal="center"/>
    </xf>
    <xf numFmtId="62" fontId="6" fillId="0" borderId="22" xfId="0" applyNumberFormat="1" applyFont="1" applyBorder="1" applyAlignment="1">
      <alignment horizontal="center"/>
    </xf>
    <xf numFmtId="200" fontId="6" fillId="33" borderId="13" xfId="33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 vertical="top"/>
    </xf>
    <xf numFmtId="0" fontId="7" fillId="0" borderId="2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200" fontId="7" fillId="0" borderId="0" xfId="0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200" fontId="61" fillId="0" borderId="0" xfId="33" applyNumberFormat="1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200" fontId="60" fillId="33" borderId="13" xfId="33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17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/>
    </xf>
    <xf numFmtId="200" fontId="60" fillId="0" borderId="0" xfId="33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left"/>
    </xf>
    <xf numFmtId="200" fontId="61" fillId="0" borderId="0" xfId="33" applyNumberFormat="1" applyFont="1" applyBorder="1" applyAlignment="1">
      <alignment horizontal="center"/>
    </xf>
    <xf numFmtId="0" fontId="62" fillId="0" borderId="0" xfId="0" applyFont="1" applyFill="1" applyAlignment="1">
      <alignment/>
    </xf>
    <xf numFmtId="0" fontId="60" fillId="0" borderId="30" xfId="0" applyFont="1" applyBorder="1" applyAlignment="1">
      <alignment/>
    </xf>
    <xf numFmtId="0" fontId="60" fillId="34" borderId="0" xfId="0" applyFont="1" applyFill="1" applyBorder="1" applyAlignment="1">
      <alignment horizontal="center"/>
    </xf>
    <xf numFmtId="200" fontId="60" fillId="34" borderId="0" xfId="33" applyNumberFormat="1" applyFont="1" applyFill="1" applyBorder="1" applyAlignment="1">
      <alignment/>
    </xf>
    <xf numFmtId="0" fontId="61" fillId="34" borderId="0" xfId="0" applyFont="1" applyFill="1" applyBorder="1" applyAlignment="1">
      <alignment horizontal="center"/>
    </xf>
    <xf numFmtId="0" fontId="61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4" fontId="7" fillId="0" borderId="21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33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200" fontId="63" fillId="0" borderId="11" xfId="33" applyNumberFormat="1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Alignment="1">
      <alignment/>
    </xf>
    <xf numFmtId="0" fontId="63" fillId="0" borderId="14" xfId="0" applyFont="1" applyBorder="1" applyAlignment="1">
      <alignment horizontal="center"/>
    </xf>
    <xf numFmtId="200" fontId="63" fillId="0" borderId="14" xfId="33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2" xfId="0" applyFont="1" applyBorder="1" applyAlignment="1">
      <alignment horizontal="center"/>
    </xf>
    <xf numFmtId="200" fontId="63" fillId="0" borderId="12" xfId="33" applyNumberFormat="1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5" xfId="0" applyFont="1" applyBorder="1" applyAlignment="1">
      <alignment/>
    </xf>
    <xf numFmtId="0" fontId="63" fillId="34" borderId="12" xfId="0" applyFont="1" applyFill="1" applyBorder="1" applyAlignment="1">
      <alignment vertical="center" wrapText="1"/>
    </xf>
    <xf numFmtId="0" fontId="63" fillId="34" borderId="13" xfId="0" applyFont="1" applyFill="1" applyBorder="1" applyAlignment="1">
      <alignment vertical="center" wrapText="1"/>
    </xf>
    <xf numFmtId="0" fontId="63" fillId="0" borderId="17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64" fillId="0" borderId="0" xfId="0" applyFont="1" applyAlignment="1">
      <alignment/>
    </xf>
    <xf numFmtId="0" fontId="63" fillId="0" borderId="12" xfId="0" applyFont="1" applyBorder="1" applyAlignment="1">
      <alignment horizontal="left"/>
    </xf>
    <xf numFmtId="200" fontId="63" fillId="0" borderId="12" xfId="33" applyNumberFormat="1" applyFont="1" applyBorder="1" applyAlignment="1">
      <alignment horizontal="center"/>
    </xf>
    <xf numFmtId="200" fontId="65" fillId="0" borderId="12" xfId="33" applyNumberFormat="1" applyFont="1" applyBorder="1" applyAlignment="1">
      <alignment/>
    </xf>
    <xf numFmtId="0" fontId="63" fillId="0" borderId="14" xfId="0" applyFont="1" applyBorder="1" applyAlignment="1">
      <alignment horizontal="left"/>
    </xf>
    <xf numFmtId="200" fontId="63" fillId="0" borderId="14" xfId="33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200" fontId="65" fillId="0" borderId="14" xfId="33" applyNumberFormat="1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4" xfId="0" applyFont="1" applyBorder="1" applyAlignment="1">
      <alignment/>
    </xf>
    <xf numFmtId="0" fontId="63" fillId="34" borderId="11" xfId="0" applyFont="1" applyFill="1" applyBorder="1" applyAlignment="1">
      <alignment vertical="center" wrapText="1"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15" xfId="0" applyFont="1" applyBorder="1" applyAlignment="1">
      <alignment horizontal="center"/>
    </xf>
    <xf numFmtId="200" fontId="63" fillId="0" borderId="15" xfId="33" applyNumberFormat="1" applyFont="1" applyBorder="1" applyAlignment="1">
      <alignment/>
    </xf>
    <xf numFmtId="0" fontId="63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4" fillId="34" borderId="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1" xfId="33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/>
    </xf>
    <xf numFmtId="4" fontId="7" fillId="0" borderId="14" xfId="33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1" xfId="33" applyNumberFormat="1" applyFont="1" applyBorder="1" applyAlignment="1">
      <alignment/>
    </xf>
    <xf numFmtId="4" fontId="7" fillId="0" borderId="21" xfId="33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7" fillId="0" borderId="24" xfId="33" applyNumberFormat="1" applyFont="1" applyBorder="1" applyAlignment="1">
      <alignment/>
    </xf>
    <xf numFmtId="4" fontId="7" fillId="0" borderId="20" xfId="33" applyNumberFormat="1" applyFont="1" applyBorder="1" applyAlignment="1">
      <alignment/>
    </xf>
    <xf numFmtId="4" fontId="7" fillId="0" borderId="18" xfId="33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3" fontId="63" fillId="34" borderId="13" xfId="33" applyNumberFormat="1" applyFont="1" applyFill="1" applyBorder="1" applyAlignment="1">
      <alignment horizontal="right" vertical="center" wrapText="1"/>
    </xf>
    <xf numFmtId="200" fontId="63" fillId="34" borderId="14" xfId="33" applyNumberFormat="1" applyFont="1" applyFill="1" applyBorder="1" applyAlignment="1">
      <alignment/>
    </xf>
    <xf numFmtId="200" fontId="63" fillId="34" borderId="11" xfId="33" applyNumberFormat="1" applyFont="1" applyFill="1" applyBorder="1" applyAlignment="1">
      <alignment/>
    </xf>
    <xf numFmtId="200" fontId="63" fillId="34" borderId="13" xfId="33" applyNumberFormat="1" applyFont="1" applyFill="1" applyBorder="1" applyAlignment="1">
      <alignment/>
    </xf>
    <xf numFmtId="3" fontId="63" fillId="34" borderId="11" xfId="0" applyNumberFormat="1" applyFont="1" applyFill="1" applyBorder="1" applyAlignment="1">
      <alignment horizontal="right"/>
    </xf>
    <xf numFmtId="200" fontId="63" fillId="34" borderId="12" xfId="33" applyNumberFormat="1" applyFont="1" applyFill="1" applyBorder="1" applyAlignment="1">
      <alignment/>
    </xf>
    <xf numFmtId="200" fontId="63" fillId="34" borderId="32" xfId="33" applyNumberFormat="1" applyFont="1" applyFill="1" applyBorder="1" applyAlignment="1">
      <alignment/>
    </xf>
    <xf numFmtId="200" fontId="63" fillId="34" borderId="16" xfId="33" applyNumberFormat="1" applyFont="1" applyFill="1" applyBorder="1" applyAlignment="1">
      <alignment/>
    </xf>
    <xf numFmtId="200" fontId="63" fillId="34" borderId="11" xfId="33" applyNumberFormat="1" applyFont="1" applyFill="1" applyBorder="1" applyAlignment="1">
      <alignment horizontal="center"/>
    </xf>
    <xf numFmtId="3" fontId="63" fillId="34" borderId="11" xfId="0" applyNumberFormat="1" applyFont="1" applyFill="1" applyBorder="1" applyAlignment="1">
      <alignment/>
    </xf>
    <xf numFmtId="4" fontId="7" fillId="0" borderId="21" xfId="0" applyNumberFormat="1" applyFont="1" applyBorder="1" applyAlignment="1">
      <alignment/>
    </xf>
    <xf numFmtId="0" fontId="62" fillId="34" borderId="0" xfId="0" applyFont="1" applyFill="1" applyAlignment="1">
      <alignment/>
    </xf>
    <xf numFmtId="0" fontId="60" fillId="0" borderId="0" xfId="0" applyFont="1" applyAlignment="1">
      <alignment horizontal="left"/>
    </xf>
    <xf numFmtId="0" fontId="60" fillId="0" borderId="30" xfId="0" applyFont="1" applyBorder="1" applyAlignment="1">
      <alignment horizontal="left"/>
    </xf>
    <xf numFmtId="0" fontId="60" fillId="33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33" borderId="12" xfId="0" applyFont="1" applyFill="1" applyBorder="1" applyAlignment="1">
      <alignment horizontal="center"/>
    </xf>
    <xf numFmtId="200" fontId="63" fillId="0" borderId="13" xfId="33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200" fontId="6" fillId="33" borderId="12" xfId="33" applyNumberFormat="1" applyFont="1" applyFill="1" applyBorder="1" applyAlignment="1">
      <alignment/>
    </xf>
    <xf numFmtId="3" fontId="63" fillId="34" borderId="14" xfId="0" applyNumberFormat="1" applyFont="1" applyFill="1" applyBorder="1" applyAlignment="1">
      <alignment horizontal="center"/>
    </xf>
    <xf numFmtId="200" fontId="60" fillId="33" borderId="13" xfId="33" applyNumberFormat="1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top"/>
    </xf>
    <xf numFmtId="3" fontId="7" fillId="34" borderId="11" xfId="0" applyNumberFormat="1" applyFont="1" applyFill="1" applyBorder="1" applyAlignment="1">
      <alignment horizontal="center" vertical="top"/>
    </xf>
    <xf numFmtId="3" fontId="7" fillId="34" borderId="11" xfId="0" applyNumberFormat="1" applyFont="1" applyFill="1" applyBorder="1" applyAlignment="1">
      <alignment horizontal="center"/>
    </xf>
    <xf numFmtId="200" fontId="7" fillId="34" borderId="11" xfId="33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200" fontId="63" fillId="34" borderId="11" xfId="33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3" fillId="0" borderId="11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top"/>
    </xf>
    <xf numFmtId="0" fontId="63" fillId="34" borderId="11" xfId="0" applyFont="1" applyFill="1" applyBorder="1" applyAlignment="1">
      <alignment horizontal="center" vertical="top" wrapText="1"/>
    </xf>
    <xf numFmtId="0" fontId="63" fillId="34" borderId="14" xfId="0" applyFont="1" applyFill="1" applyBorder="1" applyAlignment="1">
      <alignment horizontal="center" vertical="top" wrapText="1"/>
    </xf>
    <xf numFmtId="0" fontId="63" fillId="34" borderId="12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30" xfId="0" applyFont="1" applyBorder="1" applyAlignment="1">
      <alignment horizontal="left"/>
    </xf>
    <xf numFmtId="0" fontId="63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/>
    </xf>
    <xf numFmtId="0" fontId="61" fillId="33" borderId="32" xfId="0" applyFont="1" applyFill="1" applyBorder="1" applyAlignment="1">
      <alignment horizontal="center"/>
    </xf>
    <xf numFmtId="0" fontId="61" fillId="33" borderId="33" xfId="0" applyFont="1" applyFill="1" applyBorder="1" applyAlignment="1">
      <alignment horizontal="center"/>
    </xf>
    <xf numFmtId="0" fontId="61" fillId="33" borderId="34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top"/>
    </xf>
    <xf numFmtId="200" fontId="63" fillId="34" borderId="11" xfId="33" applyNumberFormat="1" applyFont="1" applyFill="1" applyBorder="1" applyAlignment="1">
      <alignment horizontal="left" vertical="top"/>
    </xf>
    <xf numFmtId="200" fontId="63" fillId="34" borderId="12" xfId="33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22" xfId="0" applyFont="1" applyFill="1" applyBorder="1" applyAlignment="1">
      <alignment horizontal="right"/>
    </xf>
    <xf numFmtId="0" fontId="6" fillId="34" borderId="22" xfId="0" applyFont="1" applyFill="1" applyBorder="1" applyAlignment="1">
      <alignment horizontal="center"/>
    </xf>
    <xf numFmtId="62" fontId="6" fillId="34" borderId="22" xfId="0" applyNumberFormat="1" applyFont="1" applyFill="1" applyBorder="1" applyAlignment="1">
      <alignment horizontal="center"/>
    </xf>
    <xf numFmtId="4" fontId="6" fillId="34" borderId="22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6" fillId="34" borderId="35" xfId="0" applyFont="1" applyFill="1" applyBorder="1" applyAlignment="1">
      <alignment horizontal="right"/>
    </xf>
    <xf numFmtId="0" fontId="6" fillId="34" borderId="35" xfId="0" applyFont="1" applyFill="1" applyBorder="1" applyAlignment="1">
      <alignment horizontal="center"/>
    </xf>
    <xf numFmtId="4" fontId="6" fillId="34" borderId="35" xfId="0" applyNumberFormat="1" applyFont="1" applyFill="1" applyBorder="1" applyAlignment="1">
      <alignment horizontal="center"/>
    </xf>
    <xf numFmtId="4" fontId="6" fillId="34" borderId="35" xfId="0" applyNumberFormat="1" applyFont="1" applyFill="1" applyBorder="1" applyAlignment="1">
      <alignment horizontal="right"/>
    </xf>
    <xf numFmtId="0" fontId="7" fillId="34" borderId="35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62" fontId="6" fillId="34" borderId="13" xfId="0" applyNumberFormat="1" applyFont="1" applyFill="1" applyBorder="1" applyAlignment="1">
      <alignment horizontal="center"/>
    </xf>
    <xf numFmtId="4" fontId="6" fillId="34" borderId="13" xfId="0" applyNumberFormat="1" applyFont="1" applyFill="1" applyBorder="1" applyAlignment="1">
      <alignment/>
    </xf>
    <xf numFmtId="3" fontId="66" fillId="0" borderId="0" xfId="0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144000" y="6229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01150" y="6229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0</xdr:colOff>
      <xdr:row>9</xdr:row>
      <xdr:rowOff>133350</xdr:rowOff>
    </xdr:to>
    <xdr:sp>
      <xdr:nvSpPr>
        <xdr:cNvPr id="3" name="Line 32"/>
        <xdr:cNvSpPr>
          <a:spLocks/>
        </xdr:cNvSpPr>
      </xdr:nvSpPr>
      <xdr:spPr>
        <a:xfrm flipV="1">
          <a:off x="7058025" y="2286000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4" name="Text Box 34"/>
        <xdr:cNvSpPr txBox="1">
          <a:spLocks noChangeArrowheads="1"/>
        </xdr:cNvSpPr>
      </xdr:nvSpPr>
      <xdr:spPr>
        <a:xfrm>
          <a:off x="9144000" y="6229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285750"/>
    <xdr:sp fLocksText="0">
      <xdr:nvSpPr>
        <xdr:cNvPr id="5" name="Text Box 37"/>
        <xdr:cNvSpPr txBox="1">
          <a:spLocks noChangeArrowheads="1"/>
        </xdr:cNvSpPr>
      </xdr:nvSpPr>
      <xdr:spPr>
        <a:xfrm>
          <a:off x="9191625" y="6229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13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191625" y="31146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191625" y="6229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191625" y="6229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0</xdr:colOff>
      <xdr:row>9</xdr:row>
      <xdr:rowOff>133350</xdr:rowOff>
    </xdr:to>
    <xdr:sp>
      <xdr:nvSpPr>
        <xdr:cNvPr id="9" name="Line 32"/>
        <xdr:cNvSpPr>
          <a:spLocks/>
        </xdr:cNvSpPr>
      </xdr:nvSpPr>
      <xdr:spPr>
        <a:xfrm flipV="1">
          <a:off x="7058025" y="2286000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18</xdr:col>
      <xdr:colOff>0</xdr:colOff>
      <xdr:row>10</xdr:row>
      <xdr:rowOff>123825</xdr:rowOff>
    </xdr:to>
    <xdr:sp>
      <xdr:nvSpPr>
        <xdr:cNvPr id="10" name="Line 32"/>
        <xdr:cNvSpPr>
          <a:spLocks/>
        </xdr:cNvSpPr>
      </xdr:nvSpPr>
      <xdr:spPr>
        <a:xfrm flipV="1">
          <a:off x="7048500" y="251460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39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191625" y="93440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37</xdr:row>
      <xdr:rowOff>123825</xdr:rowOff>
    </xdr:from>
    <xdr:to>
      <xdr:col>18</xdr:col>
      <xdr:colOff>19050</xdr:colOff>
      <xdr:row>37</xdr:row>
      <xdr:rowOff>133350</xdr:rowOff>
    </xdr:to>
    <xdr:sp>
      <xdr:nvSpPr>
        <xdr:cNvPr id="12" name="Line 32"/>
        <xdr:cNvSpPr>
          <a:spLocks/>
        </xdr:cNvSpPr>
      </xdr:nvSpPr>
      <xdr:spPr>
        <a:xfrm flipV="1">
          <a:off x="7058025" y="89916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37</xdr:row>
      <xdr:rowOff>123825</xdr:rowOff>
    </xdr:from>
    <xdr:to>
      <xdr:col>18</xdr:col>
      <xdr:colOff>19050</xdr:colOff>
      <xdr:row>37</xdr:row>
      <xdr:rowOff>133350</xdr:rowOff>
    </xdr:to>
    <xdr:sp>
      <xdr:nvSpPr>
        <xdr:cNvPr id="13" name="Line 32"/>
        <xdr:cNvSpPr>
          <a:spLocks/>
        </xdr:cNvSpPr>
      </xdr:nvSpPr>
      <xdr:spPr>
        <a:xfrm flipV="1">
          <a:off x="7058025" y="8991600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26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1531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1531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142875</xdr:rowOff>
    </xdr:from>
    <xdr:to>
      <xdr:col>18</xdr:col>
      <xdr:colOff>9525</xdr:colOff>
      <xdr:row>9</xdr:row>
      <xdr:rowOff>152400</xdr:rowOff>
    </xdr:to>
    <xdr:sp>
      <xdr:nvSpPr>
        <xdr:cNvPr id="6" name="Line 32"/>
        <xdr:cNvSpPr>
          <a:spLocks/>
        </xdr:cNvSpPr>
      </xdr:nvSpPr>
      <xdr:spPr>
        <a:xfrm>
          <a:off x="7153275" y="2228850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00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13</xdr:row>
      <xdr:rowOff>0</xdr:rowOff>
    </xdr:from>
    <xdr:ext cx="971550" cy="361950"/>
    <xdr:sp fLocksText="0">
      <xdr:nvSpPr>
        <xdr:cNvPr id="8" name="Text Box 37"/>
        <xdr:cNvSpPr txBox="1">
          <a:spLocks noChangeArrowheads="1"/>
        </xdr:cNvSpPr>
      </xdr:nvSpPr>
      <xdr:spPr>
        <a:xfrm>
          <a:off x="9286875" y="3038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0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1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2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361950"/>
    <xdr:sp fLocksText="0">
      <xdr:nvSpPr>
        <xdr:cNvPr id="13" name="Text Box 37"/>
        <xdr:cNvSpPr txBox="1">
          <a:spLocks noChangeArrowheads="1"/>
        </xdr:cNvSpPr>
      </xdr:nvSpPr>
      <xdr:spPr>
        <a:xfrm>
          <a:off x="9286875" y="61531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470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47053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23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5419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5419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23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5419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23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54197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11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56222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26</xdr:row>
      <xdr:rowOff>0</xdr:rowOff>
    </xdr:from>
    <xdr:ext cx="628650" cy="190500"/>
    <xdr:sp fLocksText="0">
      <xdr:nvSpPr>
        <xdr:cNvPr id="1" name="Text Box 34"/>
        <xdr:cNvSpPr txBox="1">
          <a:spLocks noChangeArrowheads="1"/>
        </xdr:cNvSpPr>
      </xdr:nvSpPr>
      <xdr:spPr>
        <a:xfrm>
          <a:off x="923925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628650" cy="190500"/>
    <xdr:sp fLocksText="0">
      <xdr:nvSpPr>
        <xdr:cNvPr id="2" name="Text Box 35"/>
        <xdr:cNvSpPr txBox="1">
          <a:spLocks noChangeArrowheads="1"/>
        </xdr:cNvSpPr>
      </xdr:nvSpPr>
      <xdr:spPr>
        <a:xfrm>
          <a:off x="929640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209550</xdr:colOff>
      <xdr:row>26</xdr:row>
      <xdr:rowOff>0</xdr:rowOff>
    </xdr:from>
    <xdr:ext cx="628650" cy="190500"/>
    <xdr:sp fLocksText="0">
      <xdr:nvSpPr>
        <xdr:cNvPr id="3" name="Text Box 34"/>
        <xdr:cNvSpPr txBox="1">
          <a:spLocks noChangeArrowheads="1"/>
        </xdr:cNvSpPr>
      </xdr:nvSpPr>
      <xdr:spPr>
        <a:xfrm>
          <a:off x="9239250" y="613410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26</xdr:row>
      <xdr:rowOff>0</xdr:rowOff>
    </xdr:from>
    <xdr:ext cx="971550" cy="190500"/>
    <xdr:sp fLocksText="0">
      <xdr:nvSpPr>
        <xdr:cNvPr id="4" name="Text Box 37"/>
        <xdr:cNvSpPr txBox="1">
          <a:spLocks noChangeArrowheads="1"/>
        </xdr:cNvSpPr>
      </xdr:nvSpPr>
      <xdr:spPr>
        <a:xfrm>
          <a:off x="9286875" y="6134100"/>
          <a:ext cx="971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5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286875" y="1133475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9</xdr:row>
      <xdr:rowOff>123825</xdr:rowOff>
    </xdr:from>
    <xdr:to>
      <xdr:col>18</xdr:col>
      <xdr:colOff>19050</xdr:colOff>
      <xdr:row>9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153275" y="2209800"/>
          <a:ext cx="2428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257175</xdr:colOff>
      <xdr:row>12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286875" y="28003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36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315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1059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82</xdr:row>
      <xdr:rowOff>0</xdr:rowOff>
    </xdr:from>
    <xdr:to>
      <xdr:col>5</xdr:col>
      <xdr:colOff>952500</xdr:colOff>
      <xdr:row>82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4409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118</xdr:row>
      <xdr:rowOff>285750</xdr:rowOff>
    </xdr:from>
    <xdr:to>
      <xdr:col>5</xdr:col>
      <xdr:colOff>933450</xdr:colOff>
      <xdr:row>120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30708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121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351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121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351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121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351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101</xdr:row>
      <xdr:rowOff>57150</xdr:rowOff>
    </xdr:from>
    <xdr:to>
      <xdr:col>5</xdr:col>
      <xdr:colOff>952500</xdr:colOff>
      <xdr:row>101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7946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37</xdr:row>
      <xdr:rowOff>0</xdr:rowOff>
    </xdr:from>
    <xdr:to>
      <xdr:col>5</xdr:col>
      <xdr:colOff>952500</xdr:colOff>
      <xdr:row>37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631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24</xdr:row>
      <xdr:rowOff>123825</xdr:rowOff>
    </xdr:from>
    <xdr:to>
      <xdr:col>18</xdr:col>
      <xdr:colOff>19050</xdr:colOff>
      <xdr:row>24</xdr:row>
      <xdr:rowOff>123825</xdr:rowOff>
    </xdr:to>
    <xdr:sp>
      <xdr:nvSpPr>
        <xdr:cNvPr id="1" name="Line 75"/>
        <xdr:cNvSpPr>
          <a:spLocks/>
        </xdr:cNvSpPr>
      </xdr:nvSpPr>
      <xdr:spPr>
        <a:xfrm flipV="1">
          <a:off x="7696200" y="93630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24</xdr:row>
      <xdr:rowOff>0</xdr:rowOff>
    </xdr:from>
    <xdr:ext cx="285750" cy="361950"/>
    <xdr:sp fLocksText="0">
      <xdr:nvSpPr>
        <xdr:cNvPr id="2" name="Text Box 92"/>
        <xdr:cNvSpPr txBox="1">
          <a:spLocks noChangeArrowheads="1"/>
        </xdr:cNvSpPr>
      </xdr:nvSpPr>
      <xdr:spPr>
        <a:xfrm>
          <a:off x="9620250" y="9239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27</xdr:row>
      <xdr:rowOff>0</xdr:rowOff>
    </xdr:from>
    <xdr:ext cx="285750" cy="371475"/>
    <xdr:sp fLocksText="0">
      <xdr:nvSpPr>
        <xdr:cNvPr id="3" name="Text Box 93"/>
        <xdr:cNvSpPr txBox="1">
          <a:spLocks noChangeArrowheads="1"/>
        </xdr:cNvSpPr>
      </xdr:nvSpPr>
      <xdr:spPr>
        <a:xfrm>
          <a:off x="964882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27</xdr:row>
      <xdr:rowOff>0</xdr:rowOff>
    </xdr:from>
    <xdr:ext cx="285750" cy="371475"/>
    <xdr:sp fLocksText="0">
      <xdr:nvSpPr>
        <xdr:cNvPr id="4" name="Text Box 94"/>
        <xdr:cNvSpPr txBox="1">
          <a:spLocks noChangeArrowheads="1"/>
        </xdr:cNvSpPr>
      </xdr:nvSpPr>
      <xdr:spPr>
        <a:xfrm>
          <a:off x="964882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27</xdr:row>
      <xdr:rowOff>0</xdr:rowOff>
    </xdr:from>
    <xdr:ext cx="285750" cy="371475"/>
    <xdr:sp fLocksText="0">
      <xdr:nvSpPr>
        <xdr:cNvPr id="5" name="Text Box 95"/>
        <xdr:cNvSpPr txBox="1">
          <a:spLocks noChangeArrowheads="1"/>
        </xdr:cNvSpPr>
      </xdr:nvSpPr>
      <xdr:spPr>
        <a:xfrm>
          <a:off x="949642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27</xdr:row>
      <xdr:rowOff>0</xdr:rowOff>
    </xdr:from>
    <xdr:ext cx="285750" cy="371475"/>
    <xdr:sp fLocksText="0">
      <xdr:nvSpPr>
        <xdr:cNvPr id="6" name="Text Box 96"/>
        <xdr:cNvSpPr txBox="1">
          <a:spLocks noChangeArrowheads="1"/>
        </xdr:cNvSpPr>
      </xdr:nvSpPr>
      <xdr:spPr>
        <a:xfrm>
          <a:off x="955357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73</xdr:row>
      <xdr:rowOff>19050</xdr:rowOff>
    </xdr:from>
    <xdr:ext cx="285750" cy="381000"/>
    <xdr:sp fLocksText="0">
      <xdr:nvSpPr>
        <xdr:cNvPr id="7" name="Text Box 97"/>
        <xdr:cNvSpPr txBox="1">
          <a:spLocks noChangeArrowheads="1"/>
        </xdr:cNvSpPr>
      </xdr:nvSpPr>
      <xdr:spPr>
        <a:xfrm>
          <a:off x="9648825" y="28203525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27</xdr:row>
      <xdr:rowOff>0</xdr:rowOff>
    </xdr:from>
    <xdr:ext cx="285750" cy="371475"/>
    <xdr:sp fLocksText="0">
      <xdr:nvSpPr>
        <xdr:cNvPr id="8" name="Text Box 102"/>
        <xdr:cNvSpPr txBox="1">
          <a:spLocks noChangeArrowheads="1"/>
        </xdr:cNvSpPr>
      </xdr:nvSpPr>
      <xdr:spPr>
        <a:xfrm>
          <a:off x="964882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27</xdr:row>
      <xdr:rowOff>0</xdr:rowOff>
    </xdr:from>
    <xdr:ext cx="285750" cy="371475"/>
    <xdr:sp fLocksText="0">
      <xdr:nvSpPr>
        <xdr:cNvPr id="9" name="Text Box 107"/>
        <xdr:cNvSpPr txBox="1">
          <a:spLocks noChangeArrowheads="1"/>
        </xdr:cNvSpPr>
      </xdr:nvSpPr>
      <xdr:spPr>
        <a:xfrm>
          <a:off x="9620250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27</xdr:row>
      <xdr:rowOff>0</xdr:rowOff>
    </xdr:from>
    <xdr:ext cx="285750" cy="371475"/>
    <xdr:sp fLocksText="0">
      <xdr:nvSpPr>
        <xdr:cNvPr id="10" name="Text Box 108"/>
        <xdr:cNvSpPr txBox="1">
          <a:spLocks noChangeArrowheads="1"/>
        </xdr:cNvSpPr>
      </xdr:nvSpPr>
      <xdr:spPr>
        <a:xfrm>
          <a:off x="9648825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90</xdr:row>
      <xdr:rowOff>0</xdr:rowOff>
    </xdr:from>
    <xdr:ext cx="285750" cy="609600"/>
    <xdr:sp fLocksText="0">
      <xdr:nvSpPr>
        <xdr:cNvPr id="11" name="Text Box 92"/>
        <xdr:cNvSpPr txBox="1">
          <a:spLocks noChangeArrowheads="1"/>
        </xdr:cNvSpPr>
      </xdr:nvSpPr>
      <xdr:spPr>
        <a:xfrm>
          <a:off x="9620250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12" name="Text Box 93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13" name="Text Box 94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90</xdr:row>
      <xdr:rowOff>0</xdr:rowOff>
    </xdr:from>
    <xdr:ext cx="285750" cy="609600"/>
    <xdr:sp fLocksText="0">
      <xdr:nvSpPr>
        <xdr:cNvPr id="14" name="Text Box 95"/>
        <xdr:cNvSpPr txBox="1">
          <a:spLocks noChangeArrowheads="1"/>
        </xdr:cNvSpPr>
      </xdr:nvSpPr>
      <xdr:spPr>
        <a:xfrm>
          <a:off x="94964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90</xdr:row>
      <xdr:rowOff>0</xdr:rowOff>
    </xdr:from>
    <xdr:ext cx="285750" cy="609600"/>
    <xdr:sp fLocksText="0">
      <xdr:nvSpPr>
        <xdr:cNvPr id="15" name="Text Box 96"/>
        <xdr:cNvSpPr txBox="1">
          <a:spLocks noChangeArrowheads="1"/>
        </xdr:cNvSpPr>
      </xdr:nvSpPr>
      <xdr:spPr>
        <a:xfrm>
          <a:off x="955357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16" name="Text Box 97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17" name="Text Box 102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90</xdr:row>
      <xdr:rowOff>0</xdr:rowOff>
    </xdr:from>
    <xdr:ext cx="285750" cy="609600"/>
    <xdr:sp fLocksText="0">
      <xdr:nvSpPr>
        <xdr:cNvPr id="18" name="Text Box 107"/>
        <xdr:cNvSpPr txBox="1">
          <a:spLocks noChangeArrowheads="1"/>
        </xdr:cNvSpPr>
      </xdr:nvSpPr>
      <xdr:spPr>
        <a:xfrm>
          <a:off x="9620250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19" name="Text Box 108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27</xdr:row>
      <xdr:rowOff>0</xdr:rowOff>
    </xdr:from>
    <xdr:ext cx="285750" cy="371475"/>
    <xdr:sp fLocksText="0">
      <xdr:nvSpPr>
        <xdr:cNvPr id="20" name="Text Box 107"/>
        <xdr:cNvSpPr txBox="1">
          <a:spLocks noChangeArrowheads="1"/>
        </xdr:cNvSpPr>
      </xdr:nvSpPr>
      <xdr:spPr>
        <a:xfrm>
          <a:off x="9620250" y="130111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71</xdr:row>
      <xdr:rowOff>0</xdr:rowOff>
    </xdr:from>
    <xdr:ext cx="285750" cy="400050"/>
    <xdr:sp fLocksText="0">
      <xdr:nvSpPr>
        <xdr:cNvPr id="21" name="Text Box 107"/>
        <xdr:cNvSpPr txBox="1">
          <a:spLocks noChangeArrowheads="1"/>
        </xdr:cNvSpPr>
      </xdr:nvSpPr>
      <xdr:spPr>
        <a:xfrm>
          <a:off x="9620250" y="276891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90</xdr:row>
      <xdr:rowOff>0</xdr:rowOff>
    </xdr:from>
    <xdr:ext cx="285750" cy="609600"/>
    <xdr:sp fLocksText="0">
      <xdr:nvSpPr>
        <xdr:cNvPr id="22" name="Text Box 107"/>
        <xdr:cNvSpPr txBox="1">
          <a:spLocks noChangeArrowheads="1"/>
        </xdr:cNvSpPr>
      </xdr:nvSpPr>
      <xdr:spPr>
        <a:xfrm>
          <a:off x="9620250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90</xdr:row>
      <xdr:rowOff>0</xdr:rowOff>
    </xdr:from>
    <xdr:ext cx="285750" cy="609600"/>
    <xdr:sp fLocksText="0">
      <xdr:nvSpPr>
        <xdr:cNvPr id="23" name="Text Box 97"/>
        <xdr:cNvSpPr txBox="1">
          <a:spLocks noChangeArrowheads="1"/>
        </xdr:cNvSpPr>
      </xdr:nvSpPr>
      <xdr:spPr>
        <a:xfrm>
          <a:off x="964882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90</xdr:row>
      <xdr:rowOff>0</xdr:rowOff>
    </xdr:from>
    <xdr:ext cx="285750" cy="609600"/>
    <xdr:sp fLocksText="0">
      <xdr:nvSpPr>
        <xdr:cNvPr id="24" name="Text Box 107"/>
        <xdr:cNvSpPr txBox="1">
          <a:spLocks noChangeArrowheads="1"/>
        </xdr:cNvSpPr>
      </xdr:nvSpPr>
      <xdr:spPr>
        <a:xfrm>
          <a:off x="9620250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8</xdr:row>
      <xdr:rowOff>123825</xdr:rowOff>
    </xdr:from>
    <xdr:to>
      <xdr:col>17</xdr:col>
      <xdr:colOff>190500</xdr:colOff>
      <xdr:row>8</xdr:row>
      <xdr:rowOff>123825</xdr:rowOff>
    </xdr:to>
    <xdr:sp>
      <xdr:nvSpPr>
        <xdr:cNvPr id="25" name="Line 89"/>
        <xdr:cNvSpPr>
          <a:spLocks/>
        </xdr:cNvSpPr>
      </xdr:nvSpPr>
      <xdr:spPr>
        <a:xfrm flipV="1">
          <a:off x="7686675" y="22002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142875</xdr:rowOff>
    </xdr:from>
    <xdr:to>
      <xdr:col>17</xdr:col>
      <xdr:colOff>180975</xdr:colOff>
      <xdr:row>11</xdr:row>
      <xdr:rowOff>142875</xdr:rowOff>
    </xdr:to>
    <xdr:sp>
      <xdr:nvSpPr>
        <xdr:cNvPr id="26" name="Line 89"/>
        <xdr:cNvSpPr>
          <a:spLocks/>
        </xdr:cNvSpPr>
      </xdr:nvSpPr>
      <xdr:spPr>
        <a:xfrm flipV="1">
          <a:off x="7677150" y="32099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161925</xdr:colOff>
      <xdr:row>90</xdr:row>
      <xdr:rowOff>0</xdr:rowOff>
    </xdr:from>
    <xdr:ext cx="285750" cy="609600"/>
    <xdr:sp fLocksText="0">
      <xdr:nvSpPr>
        <xdr:cNvPr id="27" name="Text Box 96"/>
        <xdr:cNvSpPr txBox="1">
          <a:spLocks noChangeArrowheads="1"/>
        </xdr:cNvSpPr>
      </xdr:nvSpPr>
      <xdr:spPr>
        <a:xfrm>
          <a:off x="9553575" y="33318450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89</xdr:row>
      <xdr:rowOff>0</xdr:rowOff>
    </xdr:from>
    <xdr:ext cx="266700" cy="361950"/>
    <xdr:sp fLocksText="0">
      <xdr:nvSpPr>
        <xdr:cNvPr id="28" name="Text Box 14"/>
        <xdr:cNvSpPr txBox="1">
          <a:spLocks noChangeArrowheads="1"/>
        </xdr:cNvSpPr>
      </xdr:nvSpPr>
      <xdr:spPr>
        <a:xfrm>
          <a:off x="9639300" y="3308032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90</xdr:row>
      <xdr:rowOff>0</xdr:rowOff>
    </xdr:from>
    <xdr:ext cx="266700" cy="609600"/>
    <xdr:sp fLocksText="0">
      <xdr:nvSpPr>
        <xdr:cNvPr id="29" name="Text Box 14"/>
        <xdr:cNvSpPr txBox="1">
          <a:spLocks noChangeArrowheads="1"/>
        </xdr:cNvSpPr>
      </xdr:nvSpPr>
      <xdr:spPr>
        <a:xfrm>
          <a:off x="9639300" y="33318450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27</xdr:row>
      <xdr:rowOff>19050</xdr:rowOff>
    </xdr:from>
    <xdr:ext cx="285750" cy="371475"/>
    <xdr:sp fLocksText="0">
      <xdr:nvSpPr>
        <xdr:cNvPr id="30" name="Text Box 92"/>
        <xdr:cNvSpPr txBox="1">
          <a:spLocks noChangeArrowheads="1"/>
        </xdr:cNvSpPr>
      </xdr:nvSpPr>
      <xdr:spPr>
        <a:xfrm>
          <a:off x="9582150" y="130302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89</xdr:row>
      <xdr:rowOff>0</xdr:rowOff>
    </xdr:from>
    <xdr:ext cx="285750" cy="361950"/>
    <xdr:sp fLocksText="0">
      <xdr:nvSpPr>
        <xdr:cNvPr id="31" name="Text Box 97"/>
        <xdr:cNvSpPr txBox="1">
          <a:spLocks noChangeArrowheads="1"/>
        </xdr:cNvSpPr>
      </xdr:nvSpPr>
      <xdr:spPr>
        <a:xfrm>
          <a:off x="9648825" y="330803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30</xdr:row>
      <xdr:rowOff>0</xdr:rowOff>
    </xdr:from>
    <xdr:ext cx="285750" cy="361950"/>
    <xdr:sp fLocksText="0">
      <xdr:nvSpPr>
        <xdr:cNvPr id="32" name="Text Box 93"/>
        <xdr:cNvSpPr txBox="1">
          <a:spLocks noChangeArrowheads="1"/>
        </xdr:cNvSpPr>
      </xdr:nvSpPr>
      <xdr:spPr>
        <a:xfrm>
          <a:off x="964882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30</xdr:row>
      <xdr:rowOff>0</xdr:rowOff>
    </xdr:from>
    <xdr:ext cx="285750" cy="361950"/>
    <xdr:sp fLocksText="0">
      <xdr:nvSpPr>
        <xdr:cNvPr id="33" name="Text Box 94"/>
        <xdr:cNvSpPr txBox="1">
          <a:spLocks noChangeArrowheads="1"/>
        </xdr:cNvSpPr>
      </xdr:nvSpPr>
      <xdr:spPr>
        <a:xfrm>
          <a:off x="964882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30</xdr:row>
      <xdr:rowOff>0</xdr:rowOff>
    </xdr:from>
    <xdr:ext cx="285750" cy="361950"/>
    <xdr:sp fLocksText="0">
      <xdr:nvSpPr>
        <xdr:cNvPr id="34" name="Text Box 95"/>
        <xdr:cNvSpPr txBox="1">
          <a:spLocks noChangeArrowheads="1"/>
        </xdr:cNvSpPr>
      </xdr:nvSpPr>
      <xdr:spPr>
        <a:xfrm>
          <a:off x="949642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30</xdr:row>
      <xdr:rowOff>0</xdr:rowOff>
    </xdr:from>
    <xdr:ext cx="285750" cy="361950"/>
    <xdr:sp fLocksText="0">
      <xdr:nvSpPr>
        <xdr:cNvPr id="35" name="Text Box 96"/>
        <xdr:cNvSpPr txBox="1">
          <a:spLocks noChangeArrowheads="1"/>
        </xdr:cNvSpPr>
      </xdr:nvSpPr>
      <xdr:spPr>
        <a:xfrm>
          <a:off x="955357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30</xdr:row>
      <xdr:rowOff>0</xdr:rowOff>
    </xdr:from>
    <xdr:ext cx="285750" cy="361950"/>
    <xdr:sp fLocksText="0">
      <xdr:nvSpPr>
        <xdr:cNvPr id="36" name="Text Box 102"/>
        <xdr:cNvSpPr txBox="1">
          <a:spLocks noChangeArrowheads="1"/>
        </xdr:cNvSpPr>
      </xdr:nvSpPr>
      <xdr:spPr>
        <a:xfrm>
          <a:off x="964882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30</xdr:row>
      <xdr:rowOff>0</xdr:rowOff>
    </xdr:from>
    <xdr:ext cx="285750" cy="361950"/>
    <xdr:sp fLocksText="0">
      <xdr:nvSpPr>
        <xdr:cNvPr id="37" name="Text Box 107"/>
        <xdr:cNvSpPr txBox="1">
          <a:spLocks noChangeArrowheads="1"/>
        </xdr:cNvSpPr>
      </xdr:nvSpPr>
      <xdr:spPr>
        <a:xfrm>
          <a:off x="9620250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30</xdr:row>
      <xdr:rowOff>0</xdr:rowOff>
    </xdr:from>
    <xdr:ext cx="285750" cy="361950"/>
    <xdr:sp fLocksText="0">
      <xdr:nvSpPr>
        <xdr:cNvPr id="38" name="Text Box 108"/>
        <xdr:cNvSpPr txBox="1">
          <a:spLocks noChangeArrowheads="1"/>
        </xdr:cNvSpPr>
      </xdr:nvSpPr>
      <xdr:spPr>
        <a:xfrm>
          <a:off x="9648825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30</xdr:row>
      <xdr:rowOff>0</xdr:rowOff>
    </xdr:from>
    <xdr:ext cx="285750" cy="361950"/>
    <xdr:sp fLocksText="0">
      <xdr:nvSpPr>
        <xdr:cNvPr id="39" name="Text Box 107"/>
        <xdr:cNvSpPr txBox="1">
          <a:spLocks noChangeArrowheads="1"/>
        </xdr:cNvSpPr>
      </xdr:nvSpPr>
      <xdr:spPr>
        <a:xfrm>
          <a:off x="9620250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30</xdr:row>
      <xdr:rowOff>0</xdr:rowOff>
    </xdr:from>
    <xdr:ext cx="285750" cy="361950"/>
    <xdr:sp fLocksText="0">
      <xdr:nvSpPr>
        <xdr:cNvPr id="40" name="Text Box 92"/>
        <xdr:cNvSpPr txBox="1">
          <a:spLocks noChangeArrowheads="1"/>
        </xdr:cNvSpPr>
      </xdr:nvSpPr>
      <xdr:spPr>
        <a:xfrm>
          <a:off x="9620250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30</xdr:row>
      <xdr:rowOff>0</xdr:rowOff>
    </xdr:from>
    <xdr:ext cx="285750" cy="361950"/>
    <xdr:sp fLocksText="0">
      <xdr:nvSpPr>
        <xdr:cNvPr id="41" name="Text Box 92"/>
        <xdr:cNvSpPr txBox="1">
          <a:spLocks noChangeArrowheads="1"/>
        </xdr:cNvSpPr>
      </xdr:nvSpPr>
      <xdr:spPr>
        <a:xfrm>
          <a:off x="9620250" y="13773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57</xdr:row>
      <xdr:rowOff>0</xdr:rowOff>
    </xdr:from>
    <xdr:ext cx="285750" cy="1571625"/>
    <xdr:sp fLocksText="0">
      <xdr:nvSpPr>
        <xdr:cNvPr id="42" name="Text Box 92"/>
        <xdr:cNvSpPr txBox="1">
          <a:spLocks noChangeArrowheads="1"/>
        </xdr:cNvSpPr>
      </xdr:nvSpPr>
      <xdr:spPr>
        <a:xfrm>
          <a:off x="9620250" y="24250650"/>
          <a:ext cx="2857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266700"/>
    <xdr:sp fLocksText="0">
      <xdr:nvSpPr>
        <xdr:cNvPr id="43" name="Text Box 92"/>
        <xdr:cNvSpPr txBox="1">
          <a:spLocks noChangeArrowheads="1"/>
        </xdr:cNvSpPr>
      </xdr:nvSpPr>
      <xdr:spPr>
        <a:xfrm>
          <a:off x="9620250" y="2061210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53</xdr:row>
      <xdr:rowOff>0</xdr:rowOff>
    </xdr:from>
    <xdr:ext cx="285750" cy="866775"/>
    <xdr:sp fLocksText="0">
      <xdr:nvSpPr>
        <xdr:cNvPr id="44" name="Text Box 93"/>
        <xdr:cNvSpPr txBox="1">
          <a:spLocks noChangeArrowheads="1"/>
        </xdr:cNvSpPr>
      </xdr:nvSpPr>
      <xdr:spPr>
        <a:xfrm>
          <a:off x="964882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53</xdr:row>
      <xdr:rowOff>0</xdr:rowOff>
    </xdr:from>
    <xdr:ext cx="285750" cy="866775"/>
    <xdr:sp fLocksText="0">
      <xdr:nvSpPr>
        <xdr:cNvPr id="45" name="Text Box 94"/>
        <xdr:cNvSpPr txBox="1">
          <a:spLocks noChangeArrowheads="1"/>
        </xdr:cNvSpPr>
      </xdr:nvSpPr>
      <xdr:spPr>
        <a:xfrm>
          <a:off x="964882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53</xdr:row>
      <xdr:rowOff>0</xdr:rowOff>
    </xdr:from>
    <xdr:ext cx="285750" cy="866775"/>
    <xdr:sp fLocksText="0">
      <xdr:nvSpPr>
        <xdr:cNvPr id="46" name="Text Box 95"/>
        <xdr:cNvSpPr txBox="1">
          <a:spLocks noChangeArrowheads="1"/>
        </xdr:cNvSpPr>
      </xdr:nvSpPr>
      <xdr:spPr>
        <a:xfrm>
          <a:off x="949642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53</xdr:row>
      <xdr:rowOff>0</xdr:rowOff>
    </xdr:from>
    <xdr:ext cx="285750" cy="866775"/>
    <xdr:sp fLocksText="0">
      <xdr:nvSpPr>
        <xdr:cNvPr id="47" name="Text Box 96"/>
        <xdr:cNvSpPr txBox="1">
          <a:spLocks noChangeArrowheads="1"/>
        </xdr:cNvSpPr>
      </xdr:nvSpPr>
      <xdr:spPr>
        <a:xfrm>
          <a:off x="955357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53</xdr:row>
      <xdr:rowOff>0</xdr:rowOff>
    </xdr:from>
    <xdr:ext cx="285750" cy="866775"/>
    <xdr:sp fLocksText="0">
      <xdr:nvSpPr>
        <xdr:cNvPr id="48" name="Text Box 102"/>
        <xdr:cNvSpPr txBox="1">
          <a:spLocks noChangeArrowheads="1"/>
        </xdr:cNvSpPr>
      </xdr:nvSpPr>
      <xdr:spPr>
        <a:xfrm>
          <a:off x="964882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53</xdr:row>
      <xdr:rowOff>0</xdr:rowOff>
    </xdr:from>
    <xdr:ext cx="285750" cy="866775"/>
    <xdr:sp fLocksText="0">
      <xdr:nvSpPr>
        <xdr:cNvPr id="49" name="Text Box 107"/>
        <xdr:cNvSpPr txBox="1">
          <a:spLocks noChangeArrowheads="1"/>
        </xdr:cNvSpPr>
      </xdr:nvSpPr>
      <xdr:spPr>
        <a:xfrm>
          <a:off x="9620250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53</xdr:row>
      <xdr:rowOff>0</xdr:rowOff>
    </xdr:from>
    <xdr:ext cx="285750" cy="866775"/>
    <xdr:sp fLocksText="0">
      <xdr:nvSpPr>
        <xdr:cNvPr id="50" name="Text Box 108"/>
        <xdr:cNvSpPr txBox="1">
          <a:spLocks noChangeArrowheads="1"/>
        </xdr:cNvSpPr>
      </xdr:nvSpPr>
      <xdr:spPr>
        <a:xfrm>
          <a:off x="9648825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53</xdr:row>
      <xdr:rowOff>0</xdr:rowOff>
    </xdr:from>
    <xdr:ext cx="285750" cy="866775"/>
    <xdr:sp fLocksText="0">
      <xdr:nvSpPr>
        <xdr:cNvPr id="51" name="Text Box 107"/>
        <xdr:cNvSpPr txBox="1">
          <a:spLocks noChangeArrowheads="1"/>
        </xdr:cNvSpPr>
      </xdr:nvSpPr>
      <xdr:spPr>
        <a:xfrm>
          <a:off x="9620250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53</xdr:row>
      <xdr:rowOff>0</xdr:rowOff>
    </xdr:from>
    <xdr:ext cx="285750" cy="866775"/>
    <xdr:sp fLocksText="0">
      <xdr:nvSpPr>
        <xdr:cNvPr id="52" name="Text Box 92"/>
        <xdr:cNvSpPr txBox="1">
          <a:spLocks noChangeArrowheads="1"/>
        </xdr:cNvSpPr>
      </xdr:nvSpPr>
      <xdr:spPr>
        <a:xfrm>
          <a:off x="9620250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238125</xdr:colOff>
      <xdr:row>54</xdr:row>
      <xdr:rowOff>152400</xdr:rowOff>
    </xdr:from>
    <xdr:to>
      <xdr:col>17</xdr:col>
      <xdr:colOff>238125</xdr:colOff>
      <xdr:row>54</xdr:row>
      <xdr:rowOff>152400</xdr:rowOff>
    </xdr:to>
    <xdr:sp>
      <xdr:nvSpPr>
        <xdr:cNvPr id="53" name="Line 75"/>
        <xdr:cNvSpPr>
          <a:spLocks/>
        </xdr:cNvSpPr>
      </xdr:nvSpPr>
      <xdr:spPr>
        <a:xfrm>
          <a:off x="7667625" y="22840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53</xdr:row>
      <xdr:rowOff>0</xdr:rowOff>
    </xdr:from>
    <xdr:ext cx="285750" cy="866775"/>
    <xdr:sp fLocksText="0">
      <xdr:nvSpPr>
        <xdr:cNvPr id="54" name="Text Box 92"/>
        <xdr:cNvSpPr txBox="1">
          <a:spLocks noChangeArrowheads="1"/>
        </xdr:cNvSpPr>
      </xdr:nvSpPr>
      <xdr:spPr>
        <a:xfrm>
          <a:off x="9620250" y="219265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57</xdr:row>
      <xdr:rowOff>0</xdr:rowOff>
    </xdr:from>
    <xdr:ext cx="285750" cy="257175"/>
    <xdr:sp fLocksText="0">
      <xdr:nvSpPr>
        <xdr:cNvPr id="55" name="Text Box 93"/>
        <xdr:cNvSpPr txBox="1">
          <a:spLocks noChangeArrowheads="1"/>
        </xdr:cNvSpPr>
      </xdr:nvSpPr>
      <xdr:spPr>
        <a:xfrm>
          <a:off x="964882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57</xdr:row>
      <xdr:rowOff>0</xdr:rowOff>
    </xdr:from>
    <xdr:ext cx="285750" cy="257175"/>
    <xdr:sp fLocksText="0">
      <xdr:nvSpPr>
        <xdr:cNvPr id="56" name="Text Box 94"/>
        <xdr:cNvSpPr txBox="1">
          <a:spLocks noChangeArrowheads="1"/>
        </xdr:cNvSpPr>
      </xdr:nvSpPr>
      <xdr:spPr>
        <a:xfrm>
          <a:off x="964882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57</xdr:row>
      <xdr:rowOff>0</xdr:rowOff>
    </xdr:from>
    <xdr:ext cx="285750" cy="257175"/>
    <xdr:sp fLocksText="0">
      <xdr:nvSpPr>
        <xdr:cNvPr id="57" name="Text Box 95"/>
        <xdr:cNvSpPr txBox="1">
          <a:spLocks noChangeArrowheads="1"/>
        </xdr:cNvSpPr>
      </xdr:nvSpPr>
      <xdr:spPr>
        <a:xfrm>
          <a:off x="949642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57</xdr:row>
      <xdr:rowOff>0</xdr:rowOff>
    </xdr:from>
    <xdr:ext cx="285750" cy="257175"/>
    <xdr:sp fLocksText="0">
      <xdr:nvSpPr>
        <xdr:cNvPr id="58" name="Text Box 96"/>
        <xdr:cNvSpPr txBox="1">
          <a:spLocks noChangeArrowheads="1"/>
        </xdr:cNvSpPr>
      </xdr:nvSpPr>
      <xdr:spPr>
        <a:xfrm>
          <a:off x="955357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57</xdr:row>
      <xdr:rowOff>0</xdr:rowOff>
    </xdr:from>
    <xdr:ext cx="285750" cy="257175"/>
    <xdr:sp fLocksText="0">
      <xdr:nvSpPr>
        <xdr:cNvPr id="59" name="Text Box 102"/>
        <xdr:cNvSpPr txBox="1">
          <a:spLocks noChangeArrowheads="1"/>
        </xdr:cNvSpPr>
      </xdr:nvSpPr>
      <xdr:spPr>
        <a:xfrm>
          <a:off x="964882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57</xdr:row>
      <xdr:rowOff>0</xdr:rowOff>
    </xdr:from>
    <xdr:ext cx="285750" cy="257175"/>
    <xdr:sp fLocksText="0">
      <xdr:nvSpPr>
        <xdr:cNvPr id="60" name="Text Box 107"/>
        <xdr:cNvSpPr txBox="1">
          <a:spLocks noChangeArrowheads="1"/>
        </xdr:cNvSpPr>
      </xdr:nvSpPr>
      <xdr:spPr>
        <a:xfrm>
          <a:off x="9620250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57</xdr:row>
      <xdr:rowOff>0</xdr:rowOff>
    </xdr:from>
    <xdr:ext cx="285750" cy="257175"/>
    <xdr:sp fLocksText="0">
      <xdr:nvSpPr>
        <xdr:cNvPr id="61" name="Text Box 108"/>
        <xdr:cNvSpPr txBox="1">
          <a:spLocks noChangeArrowheads="1"/>
        </xdr:cNvSpPr>
      </xdr:nvSpPr>
      <xdr:spPr>
        <a:xfrm>
          <a:off x="9648825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57</xdr:row>
      <xdr:rowOff>0</xdr:rowOff>
    </xdr:from>
    <xdr:ext cx="285750" cy="257175"/>
    <xdr:sp fLocksText="0">
      <xdr:nvSpPr>
        <xdr:cNvPr id="62" name="Text Box 107"/>
        <xdr:cNvSpPr txBox="1">
          <a:spLocks noChangeArrowheads="1"/>
        </xdr:cNvSpPr>
      </xdr:nvSpPr>
      <xdr:spPr>
        <a:xfrm>
          <a:off x="9620250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57</xdr:row>
      <xdr:rowOff>0</xdr:rowOff>
    </xdr:from>
    <xdr:ext cx="285750" cy="257175"/>
    <xdr:sp fLocksText="0">
      <xdr:nvSpPr>
        <xdr:cNvPr id="63" name="Text Box 92"/>
        <xdr:cNvSpPr txBox="1">
          <a:spLocks noChangeArrowheads="1"/>
        </xdr:cNvSpPr>
      </xdr:nvSpPr>
      <xdr:spPr>
        <a:xfrm>
          <a:off x="9620250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57</xdr:row>
      <xdr:rowOff>0</xdr:rowOff>
    </xdr:from>
    <xdr:ext cx="285750" cy="257175"/>
    <xdr:sp fLocksText="0">
      <xdr:nvSpPr>
        <xdr:cNvPr id="64" name="Text Box 92"/>
        <xdr:cNvSpPr txBox="1">
          <a:spLocks noChangeArrowheads="1"/>
        </xdr:cNvSpPr>
      </xdr:nvSpPr>
      <xdr:spPr>
        <a:xfrm>
          <a:off x="9620250" y="2425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49</xdr:row>
      <xdr:rowOff>0</xdr:rowOff>
    </xdr:from>
    <xdr:ext cx="285750" cy="342900"/>
    <xdr:sp fLocksText="0">
      <xdr:nvSpPr>
        <xdr:cNvPr id="65" name="Text Box 93"/>
        <xdr:cNvSpPr txBox="1">
          <a:spLocks noChangeArrowheads="1"/>
        </xdr:cNvSpPr>
      </xdr:nvSpPr>
      <xdr:spPr>
        <a:xfrm>
          <a:off x="964882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49</xdr:row>
      <xdr:rowOff>0</xdr:rowOff>
    </xdr:from>
    <xdr:ext cx="285750" cy="342900"/>
    <xdr:sp fLocksText="0">
      <xdr:nvSpPr>
        <xdr:cNvPr id="66" name="Text Box 94"/>
        <xdr:cNvSpPr txBox="1">
          <a:spLocks noChangeArrowheads="1"/>
        </xdr:cNvSpPr>
      </xdr:nvSpPr>
      <xdr:spPr>
        <a:xfrm>
          <a:off x="964882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49</xdr:row>
      <xdr:rowOff>0</xdr:rowOff>
    </xdr:from>
    <xdr:ext cx="285750" cy="342900"/>
    <xdr:sp fLocksText="0">
      <xdr:nvSpPr>
        <xdr:cNvPr id="67" name="Text Box 95"/>
        <xdr:cNvSpPr txBox="1">
          <a:spLocks noChangeArrowheads="1"/>
        </xdr:cNvSpPr>
      </xdr:nvSpPr>
      <xdr:spPr>
        <a:xfrm>
          <a:off x="949642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49</xdr:row>
      <xdr:rowOff>0</xdr:rowOff>
    </xdr:from>
    <xdr:ext cx="285750" cy="342900"/>
    <xdr:sp fLocksText="0">
      <xdr:nvSpPr>
        <xdr:cNvPr id="68" name="Text Box 96"/>
        <xdr:cNvSpPr txBox="1">
          <a:spLocks noChangeArrowheads="1"/>
        </xdr:cNvSpPr>
      </xdr:nvSpPr>
      <xdr:spPr>
        <a:xfrm>
          <a:off x="955357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49</xdr:row>
      <xdr:rowOff>0</xdr:rowOff>
    </xdr:from>
    <xdr:ext cx="285750" cy="342900"/>
    <xdr:sp fLocksText="0">
      <xdr:nvSpPr>
        <xdr:cNvPr id="69" name="Text Box 102"/>
        <xdr:cNvSpPr txBox="1">
          <a:spLocks noChangeArrowheads="1"/>
        </xdr:cNvSpPr>
      </xdr:nvSpPr>
      <xdr:spPr>
        <a:xfrm>
          <a:off x="964882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49</xdr:row>
      <xdr:rowOff>0</xdr:rowOff>
    </xdr:from>
    <xdr:ext cx="285750" cy="342900"/>
    <xdr:sp fLocksText="0">
      <xdr:nvSpPr>
        <xdr:cNvPr id="70" name="Text Box 107"/>
        <xdr:cNvSpPr txBox="1">
          <a:spLocks noChangeArrowheads="1"/>
        </xdr:cNvSpPr>
      </xdr:nvSpPr>
      <xdr:spPr>
        <a:xfrm>
          <a:off x="9620250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49</xdr:row>
      <xdr:rowOff>0</xdr:rowOff>
    </xdr:from>
    <xdr:ext cx="285750" cy="342900"/>
    <xdr:sp fLocksText="0">
      <xdr:nvSpPr>
        <xdr:cNvPr id="71" name="Text Box 108"/>
        <xdr:cNvSpPr txBox="1">
          <a:spLocks noChangeArrowheads="1"/>
        </xdr:cNvSpPr>
      </xdr:nvSpPr>
      <xdr:spPr>
        <a:xfrm>
          <a:off x="9648825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49</xdr:row>
      <xdr:rowOff>0</xdr:rowOff>
    </xdr:from>
    <xdr:ext cx="285750" cy="342900"/>
    <xdr:sp fLocksText="0">
      <xdr:nvSpPr>
        <xdr:cNvPr id="72" name="Text Box 107"/>
        <xdr:cNvSpPr txBox="1">
          <a:spLocks noChangeArrowheads="1"/>
        </xdr:cNvSpPr>
      </xdr:nvSpPr>
      <xdr:spPr>
        <a:xfrm>
          <a:off x="9620250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49</xdr:row>
      <xdr:rowOff>0</xdr:rowOff>
    </xdr:from>
    <xdr:ext cx="285750" cy="342900"/>
    <xdr:sp fLocksText="0">
      <xdr:nvSpPr>
        <xdr:cNvPr id="73" name="Text Box 92"/>
        <xdr:cNvSpPr txBox="1">
          <a:spLocks noChangeArrowheads="1"/>
        </xdr:cNvSpPr>
      </xdr:nvSpPr>
      <xdr:spPr>
        <a:xfrm>
          <a:off x="9620250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228600</xdr:colOff>
      <xdr:row>37</xdr:row>
      <xdr:rowOff>171450</xdr:rowOff>
    </xdr:from>
    <xdr:to>
      <xdr:col>17</xdr:col>
      <xdr:colOff>228600</xdr:colOff>
      <xdr:row>37</xdr:row>
      <xdr:rowOff>171450</xdr:rowOff>
    </xdr:to>
    <xdr:sp>
      <xdr:nvSpPr>
        <xdr:cNvPr id="74" name="Line 75"/>
        <xdr:cNvSpPr>
          <a:spLocks/>
        </xdr:cNvSpPr>
      </xdr:nvSpPr>
      <xdr:spPr>
        <a:xfrm>
          <a:off x="7658100" y="162782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49</xdr:row>
      <xdr:rowOff>0</xdr:rowOff>
    </xdr:from>
    <xdr:ext cx="285750" cy="342900"/>
    <xdr:sp fLocksText="0">
      <xdr:nvSpPr>
        <xdr:cNvPr id="75" name="Text Box 92"/>
        <xdr:cNvSpPr txBox="1">
          <a:spLocks noChangeArrowheads="1"/>
        </xdr:cNvSpPr>
      </xdr:nvSpPr>
      <xdr:spPr>
        <a:xfrm>
          <a:off x="9620250" y="20935950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82</xdr:row>
      <xdr:rowOff>19050</xdr:rowOff>
    </xdr:from>
    <xdr:ext cx="285750" cy="466725"/>
    <xdr:sp fLocksText="0">
      <xdr:nvSpPr>
        <xdr:cNvPr id="76" name="Text Box 97"/>
        <xdr:cNvSpPr txBox="1">
          <a:spLocks noChangeArrowheads="1"/>
        </xdr:cNvSpPr>
      </xdr:nvSpPr>
      <xdr:spPr>
        <a:xfrm>
          <a:off x="9648825" y="31413450"/>
          <a:ext cx="285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228600</xdr:colOff>
      <xdr:row>33</xdr:row>
      <xdr:rowOff>142875</xdr:rowOff>
    </xdr:from>
    <xdr:to>
      <xdr:col>17</xdr:col>
      <xdr:colOff>152400</xdr:colOff>
      <xdr:row>33</xdr:row>
      <xdr:rowOff>142875</xdr:rowOff>
    </xdr:to>
    <xdr:sp>
      <xdr:nvSpPr>
        <xdr:cNvPr id="77" name="Line 89"/>
        <xdr:cNvSpPr>
          <a:spLocks/>
        </xdr:cNvSpPr>
      </xdr:nvSpPr>
      <xdr:spPr>
        <a:xfrm flipV="1">
          <a:off x="7658100" y="147351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48</xdr:row>
      <xdr:rowOff>0</xdr:rowOff>
    </xdr:from>
    <xdr:ext cx="285750" cy="409575"/>
    <xdr:sp fLocksText="0">
      <xdr:nvSpPr>
        <xdr:cNvPr id="78" name="Text Box 93"/>
        <xdr:cNvSpPr txBox="1">
          <a:spLocks noChangeArrowheads="1"/>
        </xdr:cNvSpPr>
      </xdr:nvSpPr>
      <xdr:spPr>
        <a:xfrm>
          <a:off x="964882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409575"/>
    <xdr:sp fLocksText="0">
      <xdr:nvSpPr>
        <xdr:cNvPr id="79" name="Text Box 94"/>
        <xdr:cNvSpPr txBox="1">
          <a:spLocks noChangeArrowheads="1"/>
        </xdr:cNvSpPr>
      </xdr:nvSpPr>
      <xdr:spPr>
        <a:xfrm>
          <a:off x="964882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48</xdr:row>
      <xdr:rowOff>0</xdr:rowOff>
    </xdr:from>
    <xdr:ext cx="285750" cy="409575"/>
    <xdr:sp fLocksText="0">
      <xdr:nvSpPr>
        <xdr:cNvPr id="80" name="Text Box 95"/>
        <xdr:cNvSpPr txBox="1">
          <a:spLocks noChangeArrowheads="1"/>
        </xdr:cNvSpPr>
      </xdr:nvSpPr>
      <xdr:spPr>
        <a:xfrm>
          <a:off x="949642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48</xdr:row>
      <xdr:rowOff>0</xdr:rowOff>
    </xdr:from>
    <xdr:ext cx="285750" cy="409575"/>
    <xdr:sp fLocksText="0">
      <xdr:nvSpPr>
        <xdr:cNvPr id="81" name="Text Box 96"/>
        <xdr:cNvSpPr txBox="1">
          <a:spLocks noChangeArrowheads="1"/>
        </xdr:cNvSpPr>
      </xdr:nvSpPr>
      <xdr:spPr>
        <a:xfrm>
          <a:off x="955357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409575"/>
    <xdr:sp fLocksText="0">
      <xdr:nvSpPr>
        <xdr:cNvPr id="82" name="Text Box 102"/>
        <xdr:cNvSpPr txBox="1">
          <a:spLocks noChangeArrowheads="1"/>
        </xdr:cNvSpPr>
      </xdr:nvSpPr>
      <xdr:spPr>
        <a:xfrm>
          <a:off x="964882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409575"/>
    <xdr:sp fLocksText="0">
      <xdr:nvSpPr>
        <xdr:cNvPr id="83" name="Text Box 107"/>
        <xdr:cNvSpPr txBox="1">
          <a:spLocks noChangeArrowheads="1"/>
        </xdr:cNvSpPr>
      </xdr:nvSpPr>
      <xdr:spPr>
        <a:xfrm>
          <a:off x="9620250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48</xdr:row>
      <xdr:rowOff>0</xdr:rowOff>
    </xdr:from>
    <xdr:ext cx="285750" cy="409575"/>
    <xdr:sp fLocksText="0">
      <xdr:nvSpPr>
        <xdr:cNvPr id="84" name="Text Box 108"/>
        <xdr:cNvSpPr txBox="1">
          <a:spLocks noChangeArrowheads="1"/>
        </xdr:cNvSpPr>
      </xdr:nvSpPr>
      <xdr:spPr>
        <a:xfrm>
          <a:off x="9648825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409575"/>
    <xdr:sp fLocksText="0">
      <xdr:nvSpPr>
        <xdr:cNvPr id="85" name="Text Box 107"/>
        <xdr:cNvSpPr txBox="1">
          <a:spLocks noChangeArrowheads="1"/>
        </xdr:cNvSpPr>
      </xdr:nvSpPr>
      <xdr:spPr>
        <a:xfrm>
          <a:off x="9620250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409575"/>
    <xdr:sp fLocksText="0">
      <xdr:nvSpPr>
        <xdr:cNvPr id="86" name="Text Box 92"/>
        <xdr:cNvSpPr txBox="1">
          <a:spLocks noChangeArrowheads="1"/>
        </xdr:cNvSpPr>
      </xdr:nvSpPr>
      <xdr:spPr>
        <a:xfrm>
          <a:off x="9620250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48</xdr:row>
      <xdr:rowOff>0</xdr:rowOff>
    </xdr:from>
    <xdr:ext cx="285750" cy="409575"/>
    <xdr:sp fLocksText="0">
      <xdr:nvSpPr>
        <xdr:cNvPr id="87" name="Text Box 92"/>
        <xdr:cNvSpPr txBox="1">
          <a:spLocks noChangeArrowheads="1"/>
        </xdr:cNvSpPr>
      </xdr:nvSpPr>
      <xdr:spPr>
        <a:xfrm>
          <a:off x="9620250" y="20612100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58</xdr:row>
      <xdr:rowOff>0</xdr:rowOff>
    </xdr:from>
    <xdr:ext cx="285750" cy="266700"/>
    <xdr:sp fLocksText="0">
      <xdr:nvSpPr>
        <xdr:cNvPr id="88" name="Text Box 92"/>
        <xdr:cNvSpPr txBox="1">
          <a:spLocks noChangeArrowheads="1"/>
        </xdr:cNvSpPr>
      </xdr:nvSpPr>
      <xdr:spPr>
        <a:xfrm>
          <a:off x="9620250" y="242506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50</xdr:row>
      <xdr:rowOff>142875</xdr:rowOff>
    </xdr:from>
    <xdr:to>
      <xdr:col>17</xdr:col>
      <xdr:colOff>190500</xdr:colOff>
      <xdr:row>50</xdr:row>
      <xdr:rowOff>142875</xdr:rowOff>
    </xdr:to>
    <xdr:sp>
      <xdr:nvSpPr>
        <xdr:cNvPr id="89" name="Line 89"/>
        <xdr:cNvSpPr>
          <a:spLocks/>
        </xdr:cNvSpPr>
      </xdr:nvSpPr>
      <xdr:spPr>
        <a:xfrm flipV="1">
          <a:off x="7686675" y="213169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83</xdr:row>
      <xdr:rowOff>0</xdr:rowOff>
    </xdr:from>
    <xdr:ext cx="285750" cy="1533525"/>
    <xdr:sp fLocksText="0">
      <xdr:nvSpPr>
        <xdr:cNvPr id="90" name="Text Box 92"/>
        <xdr:cNvSpPr txBox="1">
          <a:spLocks noChangeArrowheads="1"/>
        </xdr:cNvSpPr>
      </xdr:nvSpPr>
      <xdr:spPr>
        <a:xfrm>
          <a:off x="9620250" y="31632525"/>
          <a:ext cx="2857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266700"/>
    <xdr:sp fLocksText="0">
      <xdr:nvSpPr>
        <xdr:cNvPr id="91" name="Text Box 92"/>
        <xdr:cNvSpPr txBox="1">
          <a:spLocks noChangeArrowheads="1"/>
        </xdr:cNvSpPr>
      </xdr:nvSpPr>
      <xdr:spPr>
        <a:xfrm>
          <a:off x="9620250" y="2736532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866775"/>
    <xdr:sp fLocksText="0">
      <xdr:nvSpPr>
        <xdr:cNvPr id="92" name="Text Box 93"/>
        <xdr:cNvSpPr txBox="1">
          <a:spLocks noChangeArrowheads="1"/>
        </xdr:cNvSpPr>
      </xdr:nvSpPr>
      <xdr:spPr>
        <a:xfrm>
          <a:off x="964882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866775"/>
    <xdr:sp fLocksText="0">
      <xdr:nvSpPr>
        <xdr:cNvPr id="93" name="Text Box 94"/>
        <xdr:cNvSpPr txBox="1">
          <a:spLocks noChangeArrowheads="1"/>
        </xdr:cNvSpPr>
      </xdr:nvSpPr>
      <xdr:spPr>
        <a:xfrm>
          <a:off x="964882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866775"/>
    <xdr:sp fLocksText="0">
      <xdr:nvSpPr>
        <xdr:cNvPr id="94" name="Text Box 95"/>
        <xdr:cNvSpPr txBox="1">
          <a:spLocks noChangeArrowheads="1"/>
        </xdr:cNvSpPr>
      </xdr:nvSpPr>
      <xdr:spPr>
        <a:xfrm>
          <a:off x="949642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75</xdr:row>
      <xdr:rowOff>0</xdr:rowOff>
    </xdr:from>
    <xdr:ext cx="285750" cy="866775"/>
    <xdr:sp fLocksText="0">
      <xdr:nvSpPr>
        <xdr:cNvPr id="95" name="Text Box 96"/>
        <xdr:cNvSpPr txBox="1">
          <a:spLocks noChangeArrowheads="1"/>
        </xdr:cNvSpPr>
      </xdr:nvSpPr>
      <xdr:spPr>
        <a:xfrm>
          <a:off x="955357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866775"/>
    <xdr:sp fLocksText="0">
      <xdr:nvSpPr>
        <xdr:cNvPr id="96" name="Text Box 102"/>
        <xdr:cNvSpPr txBox="1">
          <a:spLocks noChangeArrowheads="1"/>
        </xdr:cNvSpPr>
      </xdr:nvSpPr>
      <xdr:spPr>
        <a:xfrm>
          <a:off x="964882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866775"/>
    <xdr:sp fLocksText="0">
      <xdr:nvSpPr>
        <xdr:cNvPr id="97" name="Text Box 107"/>
        <xdr:cNvSpPr txBox="1">
          <a:spLocks noChangeArrowheads="1"/>
        </xdr:cNvSpPr>
      </xdr:nvSpPr>
      <xdr:spPr>
        <a:xfrm>
          <a:off x="9620250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866775"/>
    <xdr:sp fLocksText="0">
      <xdr:nvSpPr>
        <xdr:cNvPr id="98" name="Text Box 108"/>
        <xdr:cNvSpPr txBox="1">
          <a:spLocks noChangeArrowheads="1"/>
        </xdr:cNvSpPr>
      </xdr:nvSpPr>
      <xdr:spPr>
        <a:xfrm>
          <a:off x="9648825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866775"/>
    <xdr:sp fLocksText="0">
      <xdr:nvSpPr>
        <xdr:cNvPr id="99" name="Text Box 107"/>
        <xdr:cNvSpPr txBox="1">
          <a:spLocks noChangeArrowheads="1"/>
        </xdr:cNvSpPr>
      </xdr:nvSpPr>
      <xdr:spPr>
        <a:xfrm>
          <a:off x="9620250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866775"/>
    <xdr:sp fLocksText="0">
      <xdr:nvSpPr>
        <xdr:cNvPr id="100" name="Text Box 92"/>
        <xdr:cNvSpPr txBox="1">
          <a:spLocks noChangeArrowheads="1"/>
        </xdr:cNvSpPr>
      </xdr:nvSpPr>
      <xdr:spPr>
        <a:xfrm>
          <a:off x="9620250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866775"/>
    <xdr:sp fLocksText="0">
      <xdr:nvSpPr>
        <xdr:cNvPr id="101" name="Text Box 92"/>
        <xdr:cNvSpPr txBox="1">
          <a:spLocks noChangeArrowheads="1"/>
        </xdr:cNvSpPr>
      </xdr:nvSpPr>
      <xdr:spPr>
        <a:xfrm>
          <a:off x="9620250" y="28679775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83</xdr:row>
      <xdr:rowOff>0</xdr:rowOff>
    </xdr:from>
    <xdr:ext cx="285750" cy="257175"/>
    <xdr:sp fLocksText="0">
      <xdr:nvSpPr>
        <xdr:cNvPr id="102" name="Text Box 93"/>
        <xdr:cNvSpPr txBox="1">
          <a:spLocks noChangeArrowheads="1"/>
        </xdr:cNvSpPr>
      </xdr:nvSpPr>
      <xdr:spPr>
        <a:xfrm>
          <a:off x="964882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83</xdr:row>
      <xdr:rowOff>0</xdr:rowOff>
    </xdr:from>
    <xdr:ext cx="285750" cy="257175"/>
    <xdr:sp fLocksText="0">
      <xdr:nvSpPr>
        <xdr:cNvPr id="103" name="Text Box 94"/>
        <xdr:cNvSpPr txBox="1">
          <a:spLocks noChangeArrowheads="1"/>
        </xdr:cNvSpPr>
      </xdr:nvSpPr>
      <xdr:spPr>
        <a:xfrm>
          <a:off x="964882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83</xdr:row>
      <xdr:rowOff>0</xdr:rowOff>
    </xdr:from>
    <xdr:ext cx="285750" cy="257175"/>
    <xdr:sp fLocksText="0">
      <xdr:nvSpPr>
        <xdr:cNvPr id="104" name="Text Box 95"/>
        <xdr:cNvSpPr txBox="1">
          <a:spLocks noChangeArrowheads="1"/>
        </xdr:cNvSpPr>
      </xdr:nvSpPr>
      <xdr:spPr>
        <a:xfrm>
          <a:off x="949642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83</xdr:row>
      <xdr:rowOff>0</xdr:rowOff>
    </xdr:from>
    <xdr:ext cx="285750" cy="257175"/>
    <xdr:sp fLocksText="0">
      <xdr:nvSpPr>
        <xdr:cNvPr id="105" name="Text Box 96"/>
        <xdr:cNvSpPr txBox="1">
          <a:spLocks noChangeArrowheads="1"/>
        </xdr:cNvSpPr>
      </xdr:nvSpPr>
      <xdr:spPr>
        <a:xfrm>
          <a:off x="955357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83</xdr:row>
      <xdr:rowOff>0</xdr:rowOff>
    </xdr:from>
    <xdr:ext cx="285750" cy="257175"/>
    <xdr:sp fLocksText="0">
      <xdr:nvSpPr>
        <xdr:cNvPr id="106" name="Text Box 102"/>
        <xdr:cNvSpPr txBox="1">
          <a:spLocks noChangeArrowheads="1"/>
        </xdr:cNvSpPr>
      </xdr:nvSpPr>
      <xdr:spPr>
        <a:xfrm>
          <a:off x="964882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257175"/>
    <xdr:sp fLocksText="0">
      <xdr:nvSpPr>
        <xdr:cNvPr id="107" name="Text Box 107"/>
        <xdr:cNvSpPr txBox="1">
          <a:spLocks noChangeArrowheads="1"/>
        </xdr:cNvSpPr>
      </xdr:nvSpPr>
      <xdr:spPr>
        <a:xfrm>
          <a:off x="9620250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83</xdr:row>
      <xdr:rowOff>0</xdr:rowOff>
    </xdr:from>
    <xdr:ext cx="285750" cy="257175"/>
    <xdr:sp fLocksText="0">
      <xdr:nvSpPr>
        <xdr:cNvPr id="108" name="Text Box 108"/>
        <xdr:cNvSpPr txBox="1">
          <a:spLocks noChangeArrowheads="1"/>
        </xdr:cNvSpPr>
      </xdr:nvSpPr>
      <xdr:spPr>
        <a:xfrm>
          <a:off x="9648825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257175"/>
    <xdr:sp fLocksText="0">
      <xdr:nvSpPr>
        <xdr:cNvPr id="109" name="Text Box 107"/>
        <xdr:cNvSpPr txBox="1">
          <a:spLocks noChangeArrowheads="1"/>
        </xdr:cNvSpPr>
      </xdr:nvSpPr>
      <xdr:spPr>
        <a:xfrm>
          <a:off x="9620250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257175"/>
    <xdr:sp fLocksText="0">
      <xdr:nvSpPr>
        <xdr:cNvPr id="110" name="Text Box 92"/>
        <xdr:cNvSpPr txBox="1">
          <a:spLocks noChangeArrowheads="1"/>
        </xdr:cNvSpPr>
      </xdr:nvSpPr>
      <xdr:spPr>
        <a:xfrm>
          <a:off x="9620250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257175"/>
    <xdr:sp fLocksText="0">
      <xdr:nvSpPr>
        <xdr:cNvPr id="111" name="Text Box 92"/>
        <xdr:cNvSpPr txBox="1">
          <a:spLocks noChangeArrowheads="1"/>
        </xdr:cNvSpPr>
      </xdr:nvSpPr>
      <xdr:spPr>
        <a:xfrm>
          <a:off x="9620250" y="316325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71</xdr:row>
      <xdr:rowOff>0</xdr:rowOff>
    </xdr:from>
    <xdr:ext cx="285750" cy="342900"/>
    <xdr:sp fLocksText="0">
      <xdr:nvSpPr>
        <xdr:cNvPr id="112" name="Text Box 93"/>
        <xdr:cNvSpPr txBox="1">
          <a:spLocks noChangeArrowheads="1"/>
        </xdr:cNvSpPr>
      </xdr:nvSpPr>
      <xdr:spPr>
        <a:xfrm>
          <a:off x="964882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71</xdr:row>
      <xdr:rowOff>0</xdr:rowOff>
    </xdr:from>
    <xdr:ext cx="285750" cy="342900"/>
    <xdr:sp fLocksText="0">
      <xdr:nvSpPr>
        <xdr:cNvPr id="113" name="Text Box 94"/>
        <xdr:cNvSpPr txBox="1">
          <a:spLocks noChangeArrowheads="1"/>
        </xdr:cNvSpPr>
      </xdr:nvSpPr>
      <xdr:spPr>
        <a:xfrm>
          <a:off x="964882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71</xdr:row>
      <xdr:rowOff>0</xdr:rowOff>
    </xdr:from>
    <xdr:ext cx="285750" cy="342900"/>
    <xdr:sp fLocksText="0">
      <xdr:nvSpPr>
        <xdr:cNvPr id="114" name="Text Box 95"/>
        <xdr:cNvSpPr txBox="1">
          <a:spLocks noChangeArrowheads="1"/>
        </xdr:cNvSpPr>
      </xdr:nvSpPr>
      <xdr:spPr>
        <a:xfrm>
          <a:off x="949642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71</xdr:row>
      <xdr:rowOff>0</xdr:rowOff>
    </xdr:from>
    <xdr:ext cx="285750" cy="342900"/>
    <xdr:sp fLocksText="0">
      <xdr:nvSpPr>
        <xdr:cNvPr id="115" name="Text Box 96"/>
        <xdr:cNvSpPr txBox="1">
          <a:spLocks noChangeArrowheads="1"/>
        </xdr:cNvSpPr>
      </xdr:nvSpPr>
      <xdr:spPr>
        <a:xfrm>
          <a:off x="955357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71</xdr:row>
      <xdr:rowOff>0</xdr:rowOff>
    </xdr:from>
    <xdr:ext cx="285750" cy="342900"/>
    <xdr:sp fLocksText="0">
      <xdr:nvSpPr>
        <xdr:cNvPr id="116" name="Text Box 102"/>
        <xdr:cNvSpPr txBox="1">
          <a:spLocks noChangeArrowheads="1"/>
        </xdr:cNvSpPr>
      </xdr:nvSpPr>
      <xdr:spPr>
        <a:xfrm>
          <a:off x="964882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71</xdr:row>
      <xdr:rowOff>0</xdr:rowOff>
    </xdr:from>
    <xdr:ext cx="285750" cy="342900"/>
    <xdr:sp fLocksText="0">
      <xdr:nvSpPr>
        <xdr:cNvPr id="117" name="Text Box 107"/>
        <xdr:cNvSpPr txBox="1">
          <a:spLocks noChangeArrowheads="1"/>
        </xdr:cNvSpPr>
      </xdr:nvSpPr>
      <xdr:spPr>
        <a:xfrm>
          <a:off x="9620250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71</xdr:row>
      <xdr:rowOff>0</xdr:rowOff>
    </xdr:from>
    <xdr:ext cx="285750" cy="342900"/>
    <xdr:sp fLocksText="0">
      <xdr:nvSpPr>
        <xdr:cNvPr id="118" name="Text Box 108"/>
        <xdr:cNvSpPr txBox="1">
          <a:spLocks noChangeArrowheads="1"/>
        </xdr:cNvSpPr>
      </xdr:nvSpPr>
      <xdr:spPr>
        <a:xfrm>
          <a:off x="9648825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71</xdr:row>
      <xdr:rowOff>0</xdr:rowOff>
    </xdr:from>
    <xdr:ext cx="285750" cy="342900"/>
    <xdr:sp fLocksText="0">
      <xdr:nvSpPr>
        <xdr:cNvPr id="119" name="Text Box 107"/>
        <xdr:cNvSpPr txBox="1">
          <a:spLocks noChangeArrowheads="1"/>
        </xdr:cNvSpPr>
      </xdr:nvSpPr>
      <xdr:spPr>
        <a:xfrm>
          <a:off x="9620250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71</xdr:row>
      <xdr:rowOff>0</xdr:rowOff>
    </xdr:from>
    <xdr:ext cx="285750" cy="342900"/>
    <xdr:sp fLocksText="0">
      <xdr:nvSpPr>
        <xdr:cNvPr id="120" name="Text Box 92"/>
        <xdr:cNvSpPr txBox="1">
          <a:spLocks noChangeArrowheads="1"/>
        </xdr:cNvSpPr>
      </xdr:nvSpPr>
      <xdr:spPr>
        <a:xfrm>
          <a:off x="9620250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71</xdr:row>
      <xdr:rowOff>0</xdr:rowOff>
    </xdr:from>
    <xdr:ext cx="285750" cy="342900"/>
    <xdr:sp fLocksText="0">
      <xdr:nvSpPr>
        <xdr:cNvPr id="121" name="Text Box 92"/>
        <xdr:cNvSpPr txBox="1">
          <a:spLocks noChangeArrowheads="1"/>
        </xdr:cNvSpPr>
      </xdr:nvSpPr>
      <xdr:spPr>
        <a:xfrm>
          <a:off x="9620250" y="276891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409575"/>
    <xdr:sp fLocksText="0">
      <xdr:nvSpPr>
        <xdr:cNvPr id="122" name="Text Box 93"/>
        <xdr:cNvSpPr txBox="1">
          <a:spLocks noChangeArrowheads="1"/>
        </xdr:cNvSpPr>
      </xdr:nvSpPr>
      <xdr:spPr>
        <a:xfrm>
          <a:off x="964882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409575"/>
    <xdr:sp fLocksText="0">
      <xdr:nvSpPr>
        <xdr:cNvPr id="123" name="Text Box 94"/>
        <xdr:cNvSpPr txBox="1">
          <a:spLocks noChangeArrowheads="1"/>
        </xdr:cNvSpPr>
      </xdr:nvSpPr>
      <xdr:spPr>
        <a:xfrm>
          <a:off x="964882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70</xdr:row>
      <xdr:rowOff>0</xdr:rowOff>
    </xdr:from>
    <xdr:ext cx="285750" cy="409575"/>
    <xdr:sp fLocksText="0">
      <xdr:nvSpPr>
        <xdr:cNvPr id="124" name="Text Box 95"/>
        <xdr:cNvSpPr txBox="1">
          <a:spLocks noChangeArrowheads="1"/>
        </xdr:cNvSpPr>
      </xdr:nvSpPr>
      <xdr:spPr>
        <a:xfrm>
          <a:off x="949642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70</xdr:row>
      <xdr:rowOff>0</xdr:rowOff>
    </xdr:from>
    <xdr:ext cx="285750" cy="409575"/>
    <xdr:sp fLocksText="0">
      <xdr:nvSpPr>
        <xdr:cNvPr id="125" name="Text Box 96"/>
        <xdr:cNvSpPr txBox="1">
          <a:spLocks noChangeArrowheads="1"/>
        </xdr:cNvSpPr>
      </xdr:nvSpPr>
      <xdr:spPr>
        <a:xfrm>
          <a:off x="955357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409575"/>
    <xdr:sp fLocksText="0">
      <xdr:nvSpPr>
        <xdr:cNvPr id="126" name="Text Box 102"/>
        <xdr:cNvSpPr txBox="1">
          <a:spLocks noChangeArrowheads="1"/>
        </xdr:cNvSpPr>
      </xdr:nvSpPr>
      <xdr:spPr>
        <a:xfrm>
          <a:off x="964882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409575"/>
    <xdr:sp fLocksText="0">
      <xdr:nvSpPr>
        <xdr:cNvPr id="127" name="Text Box 107"/>
        <xdr:cNvSpPr txBox="1">
          <a:spLocks noChangeArrowheads="1"/>
        </xdr:cNvSpPr>
      </xdr:nvSpPr>
      <xdr:spPr>
        <a:xfrm>
          <a:off x="9620250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70</xdr:row>
      <xdr:rowOff>0</xdr:rowOff>
    </xdr:from>
    <xdr:ext cx="285750" cy="409575"/>
    <xdr:sp fLocksText="0">
      <xdr:nvSpPr>
        <xdr:cNvPr id="128" name="Text Box 108"/>
        <xdr:cNvSpPr txBox="1">
          <a:spLocks noChangeArrowheads="1"/>
        </xdr:cNvSpPr>
      </xdr:nvSpPr>
      <xdr:spPr>
        <a:xfrm>
          <a:off x="9648825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409575"/>
    <xdr:sp fLocksText="0">
      <xdr:nvSpPr>
        <xdr:cNvPr id="129" name="Text Box 107"/>
        <xdr:cNvSpPr txBox="1">
          <a:spLocks noChangeArrowheads="1"/>
        </xdr:cNvSpPr>
      </xdr:nvSpPr>
      <xdr:spPr>
        <a:xfrm>
          <a:off x="9620250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409575"/>
    <xdr:sp fLocksText="0">
      <xdr:nvSpPr>
        <xdr:cNvPr id="130" name="Text Box 92"/>
        <xdr:cNvSpPr txBox="1">
          <a:spLocks noChangeArrowheads="1"/>
        </xdr:cNvSpPr>
      </xdr:nvSpPr>
      <xdr:spPr>
        <a:xfrm>
          <a:off x="9620250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70</xdr:row>
      <xdr:rowOff>0</xdr:rowOff>
    </xdr:from>
    <xdr:ext cx="285750" cy="409575"/>
    <xdr:sp fLocksText="0">
      <xdr:nvSpPr>
        <xdr:cNvPr id="131" name="Text Box 92"/>
        <xdr:cNvSpPr txBox="1">
          <a:spLocks noChangeArrowheads="1"/>
        </xdr:cNvSpPr>
      </xdr:nvSpPr>
      <xdr:spPr>
        <a:xfrm>
          <a:off x="9620250" y="2736532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84</xdr:row>
      <xdr:rowOff>0</xdr:rowOff>
    </xdr:from>
    <xdr:ext cx="285750" cy="257175"/>
    <xdr:sp fLocksText="0">
      <xdr:nvSpPr>
        <xdr:cNvPr id="132" name="Text Box 92"/>
        <xdr:cNvSpPr txBox="1">
          <a:spLocks noChangeArrowheads="1"/>
        </xdr:cNvSpPr>
      </xdr:nvSpPr>
      <xdr:spPr>
        <a:xfrm>
          <a:off x="9620250" y="3187065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72</xdr:row>
      <xdr:rowOff>133350</xdr:rowOff>
    </xdr:from>
    <xdr:to>
      <xdr:col>17</xdr:col>
      <xdr:colOff>200025</xdr:colOff>
      <xdr:row>72</xdr:row>
      <xdr:rowOff>133350</xdr:rowOff>
    </xdr:to>
    <xdr:sp>
      <xdr:nvSpPr>
        <xdr:cNvPr id="133" name="Line 89"/>
        <xdr:cNvSpPr>
          <a:spLocks/>
        </xdr:cNvSpPr>
      </xdr:nvSpPr>
      <xdr:spPr>
        <a:xfrm flipV="1">
          <a:off x="7696200" y="280606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58</xdr:row>
      <xdr:rowOff>152400</xdr:rowOff>
    </xdr:from>
    <xdr:to>
      <xdr:col>17</xdr:col>
      <xdr:colOff>228600</xdr:colOff>
      <xdr:row>58</xdr:row>
      <xdr:rowOff>152400</xdr:rowOff>
    </xdr:to>
    <xdr:sp>
      <xdr:nvSpPr>
        <xdr:cNvPr id="134" name="Line 75"/>
        <xdr:cNvSpPr>
          <a:spLocks/>
        </xdr:cNvSpPr>
      </xdr:nvSpPr>
      <xdr:spPr>
        <a:xfrm>
          <a:off x="7658100" y="244030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142875</xdr:rowOff>
    </xdr:from>
    <xdr:to>
      <xdr:col>18</xdr:col>
      <xdr:colOff>9525</xdr:colOff>
      <xdr:row>21</xdr:row>
      <xdr:rowOff>142875</xdr:rowOff>
    </xdr:to>
    <xdr:sp>
      <xdr:nvSpPr>
        <xdr:cNvPr id="135" name="Line 75"/>
        <xdr:cNvSpPr>
          <a:spLocks/>
        </xdr:cNvSpPr>
      </xdr:nvSpPr>
      <xdr:spPr>
        <a:xfrm>
          <a:off x="7677150" y="81057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100</xdr:row>
      <xdr:rowOff>0</xdr:rowOff>
    </xdr:from>
    <xdr:ext cx="285750" cy="352425"/>
    <xdr:sp fLocksText="0">
      <xdr:nvSpPr>
        <xdr:cNvPr id="136" name="Text Box 97"/>
        <xdr:cNvSpPr txBox="1">
          <a:spLocks noChangeArrowheads="1"/>
        </xdr:cNvSpPr>
      </xdr:nvSpPr>
      <xdr:spPr>
        <a:xfrm>
          <a:off x="9648825" y="3627120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100</xdr:row>
      <xdr:rowOff>0</xdr:rowOff>
    </xdr:from>
    <xdr:ext cx="285750" cy="361950"/>
    <xdr:sp fLocksText="0">
      <xdr:nvSpPr>
        <xdr:cNvPr id="137" name="Text Box 107"/>
        <xdr:cNvSpPr txBox="1">
          <a:spLocks noChangeArrowheads="1"/>
        </xdr:cNvSpPr>
      </xdr:nvSpPr>
      <xdr:spPr>
        <a:xfrm>
          <a:off x="9620250" y="362712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361950"/>
    <xdr:sp fLocksText="0">
      <xdr:nvSpPr>
        <xdr:cNvPr id="138" name="Text Box 92"/>
        <xdr:cNvSpPr txBox="1">
          <a:spLocks noChangeArrowheads="1"/>
        </xdr:cNvSpPr>
      </xdr:nvSpPr>
      <xdr:spPr>
        <a:xfrm>
          <a:off x="9620250" y="33556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</xdr:colOff>
      <xdr:row>95</xdr:row>
      <xdr:rowOff>142875</xdr:rowOff>
    </xdr:from>
    <xdr:to>
      <xdr:col>17</xdr:col>
      <xdr:colOff>180975</xdr:colOff>
      <xdr:row>95</xdr:row>
      <xdr:rowOff>142875</xdr:rowOff>
    </xdr:to>
    <xdr:sp>
      <xdr:nvSpPr>
        <xdr:cNvPr id="139" name="Line 89"/>
        <xdr:cNvSpPr>
          <a:spLocks/>
        </xdr:cNvSpPr>
      </xdr:nvSpPr>
      <xdr:spPr>
        <a:xfrm>
          <a:off x="7705725" y="347662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476250</xdr:colOff>
      <xdr:row>90</xdr:row>
      <xdr:rowOff>19050</xdr:rowOff>
    </xdr:from>
    <xdr:to>
      <xdr:col>30</xdr:col>
      <xdr:colOff>266700</xdr:colOff>
      <xdr:row>90</xdr:row>
      <xdr:rowOff>19050</xdr:rowOff>
    </xdr:to>
    <xdr:sp>
      <xdr:nvSpPr>
        <xdr:cNvPr id="140" name="Line 75"/>
        <xdr:cNvSpPr>
          <a:spLocks/>
        </xdr:cNvSpPr>
      </xdr:nvSpPr>
      <xdr:spPr>
        <a:xfrm>
          <a:off x="15220950" y="33337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91</xdr:row>
      <xdr:rowOff>0</xdr:rowOff>
    </xdr:from>
    <xdr:ext cx="285750" cy="276225"/>
    <xdr:sp fLocksText="0">
      <xdr:nvSpPr>
        <xdr:cNvPr id="141" name="Text Box 93"/>
        <xdr:cNvSpPr txBox="1">
          <a:spLocks noChangeArrowheads="1"/>
        </xdr:cNvSpPr>
      </xdr:nvSpPr>
      <xdr:spPr>
        <a:xfrm>
          <a:off x="964882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76225"/>
    <xdr:sp fLocksText="0">
      <xdr:nvSpPr>
        <xdr:cNvPr id="142" name="Text Box 94"/>
        <xdr:cNvSpPr txBox="1">
          <a:spLocks noChangeArrowheads="1"/>
        </xdr:cNvSpPr>
      </xdr:nvSpPr>
      <xdr:spPr>
        <a:xfrm>
          <a:off x="964882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91</xdr:row>
      <xdr:rowOff>0</xdr:rowOff>
    </xdr:from>
    <xdr:ext cx="285750" cy="276225"/>
    <xdr:sp fLocksText="0">
      <xdr:nvSpPr>
        <xdr:cNvPr id="143" name="Text Box 95"/>
        <xdr:cNvSpPr txBox="1">
          <a:spLocks noChangeArrowheads="1"/>
        </xdr:cNvSpPr>
      </xdr:nvSpPr>
      <xdr:spPr>
        <a:xfrm>
          <a:off x="949642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91</xdr:row>
      <xdr:rowOff>0</xdr:rowOff>
    </xdr:from>
    <xdr:ext cx="285750" cy="276225"/>
    <xdr:sp fLocksText="0">
      <xdr:nvSpPr>
        <xdr:cNvPr id="144" name="Text Box 96"/>
        <xdr:cNvSpPr txBox="1">
          <a:spLocks noChangeArrowheads="1"/>
        </xdr:cNvSpPr>
      </xdr:nvSpPr>
      <xdr:spPr>
        <a:xfrm>
          <a:off x="955357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76225"/>
    <xdr:sp fLocksText="0">
      <xdr:nvSpPr>
        <xdr:cNvPr id="145" name="Text Box 102"/>
        <xdr:cNvSpPr txBox="1">
          <a:spLocks noChangeArrowheads="1"/>
        </xdr:cNvSpPr>
      </xdr:nvSpPr>
      <xdr:spPr>
        <a:xfrm>
          <a:off x="964882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76225"/>
    <xdr:sp fLocksText="0">
      <xdr:nvSpPr>
        <xdr:cNvPr id="146" name="Text Box 107"/>
        <xdr:cNvSpPr txBox="1">
          <a:spLocks noChangeArrowheads="1"/>
        </xdr:cNvSpPr>
      </xdr:nvSpPr>
      <xdr:spPr>
        <a:xfrm>
          <a:off x="9620250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91</xdr:row>
      <xdr:rowOff>0</xdr:rowOff>
    </xdr:from>
    <xdr:ext cx="285750" cy="276225"/>
    <xdr:sp fLocksText="0">
      <xdr:nvSpPr>
        <xdr:cNvPr id="147" name="Text Box 108"/>
        <xdr:cNvSpPr txBox="1">
          <a:spLocks noChangeArrowheads="1"/>
        </xdr:cNvSpPr>
      </xdr:nvSpPr>
      <xdr:spPr>
        <a:xfrm>
          <a:off x="9648825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76225"/>
    <xdr:sp fLocksText="0">
      <xdr:nvSpPr>
        <xdr:cNvPr id="148" name="Text Box 107"/>
        <xdr:cNvSpPr txBox="1">
          <a:spLocks noChangeArrowheads="1"/>
        </xdr:cNvSpPr>
      </xdr:nvSpPr>
      <xdr:spPr>
        <a:xfrm>
          <a:off x="9620250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76225"/>
    <xdr:sp fLocksText="0">
      <xdr:nvSpPr>
        <xdr:cNvPr id="149" name="Text Box 92"/>
        <xdr:cNvSpPr txBox="1">
          <a:spLocks noChangeArrowheads="1"/>
        </xdr:cNvSpPr>
      </xdr:nvSpPr>
      <xdr:spPr>
        <a:xfrm>
          <a:off x="9620250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91</xdr:row>
      <xdr:rowOff>0</xdr:rowOff>
    </xdr:from>
    <xdr:ext cx="285750" cy="276225"/>
    <xdr:sp fLocksText="0">
      <xdr:nvSpPr>
        <xdr:cNvPr id="150" name="Text Box 92"/>
        <xdr:cNvSpPr txBox="1">
          <a:spLocks noChangeArrowheads="1"/>
        </xdr:cNvSpPr>
      </xdr:nvSpPr>
      <xdr:spPr>
        <a:xfrm>
          <a:off x="9620250" y="335565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102</xdr:row>
      <xdr:rowOff>19050</xdr:rowOff>
    </xdr:from>
    <xdr:ext cx="285750" cy="361950"/>
    <xdr:sp fLocksText="0">
      <xdr:nvSpPr>
        <xdr:cNvPr id="151" name="Text Box 97"/>
        <xdr:cNvSpPr txBox="1">
          <a:spLocks noChangeArrowheads="1"/>
        </xdr:cNvSpPr>
      </xdr:nvSpPr>
      <xdr:spPr>
        <a:xfrm>
          <a:off x="9648825" y="368427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152" name="Text Box 93"/>
        <xdr:cNvSpPr txBox="1">
          <a:spLocks noChangeArrowheads="1"/>
        </xdr:cNvSpPr>
      </xdr:nvSpPr>
      <xdr:spPr>
        <a:xfrm>
          <a:off x="964882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153" name="Text Box 94"/>
        <xdr:cNvSpPr txBox="1">
          <a:spLocks noChangeArrowheads="1"/>
        </xdr:cNvSpPr>
      </xdr:nvSpPr>
      <xdr:spPr>
        <a:xfrm>
          <a:off x="964882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44</xdr:row>
      <xdr:rowOff>0</xdr:rowOff>
    </xdr:from>
    <xdr:ext cx="285750" cy="371475"/>
    <xdr:sp fLocksText="0">
      <xdr:nvSpPr>
        <xdr:cNvPr id="154" name="Text Box 95"/>
        <xdr:cNvSpPr txBox="1">
          <a:spLocks noChangeArrowheads="1"/>
        </xdr:cNvSpPr>
      </xdr:nvSpPr>
      <xdr:spPr>
        <a:xfrm>
          <a:off x="949642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44</xdr:row>
      <xdr:rowOff>0</xdr:rowOff>
    </xdr:from>
    <xdr:ext cx="285750" cy="371475"/>
    <xdr:sp fLocksText="0">
      <xdr:nvSpPr>
        <xdr:cNvPr id="155" name="Text Box 96"/>
        <xdr:cNvSpPr txBox="1">
          <a:spLocks noChangeArrowheads="1"/>
        </xdr:cNvSpPr>
      </xdr:nvSpPr>
      <xdr:spPr>
        <a:xfrm>
          <a:off x="955357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156" name="Text Box 102"/>
        <xdr:cNvSpPr txBox="1">
          <a:spLocks noChangeArrowheads="1"/>
        </xdr:cNvSpPr>
      </xdr:nvSpPr>
      <xdr:spPr>
        <a:xfrm>
          <a:off x="964882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71475"/>
    <xdr:sp fLocksText="0">
      <xdr:nvSpPr>
        <xdr:cNvPr id="157" name="Text Box 107"/>
        <xdr:cNvSpPr txBox="1">
          <a:spLocks noChangeArrowheads="1"/>
        </xdr:cNvSpPr>
      </xdr:nvSpPr>
      <xdr:spPr>
        <a:xfrm>
          <a:off x="9620250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44</xdr:row>
      <xdr:rowOff>0</xdr:rowOff>
    </xdr:from>
    <xdr:ext cx="285750" cy="371475"/>
    <xdr:sp fLocksText="0">
      <xdr:nvSpPr>
        <xdr:cNvPr id="158" name="Text Box 108"/>
        <xdr:cNvSpPr txBox="1">
          <a:spLocks noChangeArrowheads="1"/>
        </xdr:cNvSpPr>
      </xdr:nvSpPr>
      <xdr:spPr>
        <a:xfrm>
          <a:off x="9648825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44</xdr:row>
      <xdr:rowOff>0</xdr:rowOff>
    </xdr:from>
    <xdr:ext cx="285750" cy="371475"/>
    <xdr:sp fLocksText="0">
      <xdr:nvSpPr>
        <xdr:cNvPr id="159" name="Text Box 107"/>
        <xdr:cNvSpPr txBox="1">
          <a:spLocks noChangeArrowheads="1"/>
        </xdr:cNvSpPr>
      </xdr:nvSpPr>
      <xdr:spPr>
        <a:xfrm>
          <a:off x="9620250" y="19564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44</xdr:row>
      <xdr:rowOff>19050</xdr:rowOff>
    </xdr:from>
    <xdr:ext cx="285750" cy="371475"/>
    <xdr:sp fLocksText="0">
      <xdr:nvSpPr>
        <xdr:cNvPr id="160" name="Text Box 92"/>
        <xdr:cNvSpPr txBox="1">
          <a:spLocks noChangeArrowheads="1"/>
        </xdr:cNvSpPr>
      </xdr:nvSpPr>
      <xdr:spPr>
        <a:xfrm>
          <a:off x="9582150" y="195834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285750"/>
    <xdr:sp fLocksText="0">
      <xdr:nvSpPr>
        <xdr:cNvPr id="161" name="Text Box 93"/>
        <xdr:cNvSpPr txBox="1">
          <a:spLocks noChangeArrowheads="1"/>
        </xdr:cNvSpPr>
      </xdr:nvSpPr>
      <xdr:spPr>
        <a:xfrm>
          <a:off x="964882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285750"/>
    <xdr:sp fLocksText="0">
      <xdr:nvSpPr>
        <xdr:cNvPr id="162" name="Text Box 94"/>
        <xdr:cNvSpPr txBox="1">
          <a:spLocks noChangeArrowheads="1"/>
        </xdr:cNvSpPr>
      </xdr:nvSpPr>
      <xdr:spPr>
        <a:xfrm>
          <a:off x="964882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47</xdr:row>
      <xdr:rowOff>0</xdr:rowOff>
    </xdr:from>
    <xdr:ext cx="285750" cy="285750"/>
    <xdr:sp fLocksText="0">
      <xdr:nvSpPr>
        <xdr:cNvPr id="163" name="Text Box 95"/>
        <xdr:cNvSpPr txBox="1">
          <a:spLocks noChangeArrowheads="1"/>
        </xdr:cNvSpPr>
      </xdr:nvSpPr>
      <xdr:spPr>
        <a:xfrm>
          <a:off x="949642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47</xdr:row>
      <xdr:rowOff>0</xdr:rowOff>
    </xdr:from>
    <xdr:ext cx="285750" cy="285750"/>
    <xdr:sp fLocksText="0">
      <xdr:nvSpPr>
        <xdr:cNvPr id="164" name="Text Box 96"/>
        <xdr:cNvSpPr txBox="1">
          <a:spLocks noChangeArrowheads="1"/>
        </xdr:cNvSpPr>
      </xdr:nvSpPr>
      <xdr:spPr>
        <a:xfrm>
          <a:off x="955357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285750"/>
    <xdr:sp fLocksText="0">
      <xdr:nvSpPr>
        <xdr:cNvPr id="165" name="Text Box 102"/>
        <xdr:cNvSpPr txBox="1">
          <a:spLocks noChangeArrowheads="1"/>
        </xdr:cNvSpPr>
      </xdr:nvSpPr>
      <xdr:spPr>
        <a:xfrm>
          <a:off x="964882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285750"/>
    <xdr:sp fLocksText="0">
      <xdr:nvSpPr>
        <xdr:cNvPr id="166" name="Text Box 107"/>
        <xdr:cNvSpPr txBox="1">
          <a:spLocks noChangeArrowheads="1"/>
        </xdr:cNvSpPr>
      </xdr:nvSpPr>
      <xdr:spPr>
        <a:xfrm>
          <a:off x="9620250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285750"/>
    <xdr:sp fLocksText="0">
      <xdr:nvSpPr>
        <xdr:cNvPr id="167" name="Text Box 108"/>
        <xdr:cNvSpPr txBox="1">
          <a:spLocks noChangeArrowheads="1"/>
        </xdr:cNvSpPr>
      </xdr:nvSpPr>
      <xdr:spPr>
        <a:xfrm>
          <a:off x="9648825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285750"/>
    <xdr:sp fLocksText="0">
      <xdr:nvSpPr>
        <xdr:cNvPr id="168" name="Text Box 107"/>
        <xdr:cNvSpPr txBox="1">
          <a:spLocks noChangeArrowheads="1"/>
        </xdr:cNvSpPr>
      </xdr:nvSpPr>
      <xdr:spPr>
        <a:xfrm>
          <a:off x="9620250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285750"/>
    <xdr:sp fLocksText="0">
      <xdr:nvSpPr>
        <xdr:cNvPr id="169" name="Text Box 92"/>
        <xdr:cNvSpPr txBox="1">
          <a:spLocks noChangeArrowheads="1"/>
        </xdr:cNvSpPr>
      </xdr:nvSpPr>
      <xdr:spPr>
        <a:xfrm>
          <a:off x="9620250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47</xdr:row>
      <xdr:rowOff>0</xdr:rowOff>
    </xdr:from>
    <xdr:ext cx="285750" cy="285750"/>
    <xdr:sp fLocksText="0">
      <xdr:nvSpPr>
        <xdr:cNvPr id="170" name="Text Box 92"/>
        <xdr:cNvSpPr txBox="1">
          <a:spLocks noChangeArrowheads="1"/>
        </xdr:cNvSpPr>
      </xdr:nvSpPr>
      <xdr:spPr>
        <a:xfrm>
          <a:off x="9620250" y="20373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77</xdr:row>
      <xdr:rowOff>19050</xdr:rowOff>
    </xdr:from>
    <xdr:ext cx="285750" cy="238125"/>
    <xdr:sp fLocksText="0">
      <xdr:nvSpPr>
        <xdr:cNvPr id="171" name="Text Box 97"/>
        <xdr:cNvSpPr txBox="1">
          <a:spLocks noChangeArrowheads="1"/>
        </xdr:cNvSpPr>
      </xdr:nvSpPr>
      <xdr:spPr>
        <a:xfrm>
          <a:off x="9648825" y="297180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400050"/>
    <xdr:sp fLocksText="0">
      <xdr:nvSpPr>
        <xdr:cNvPr id="172" name="Text Box 107"/>
        <xdr:cNvSpPr txBox="1">
          <a:spLocks noChangeArrowheads="1"/>
        </xdr:cNvSpPr>
      </xdr:nvSpPr>
      <xdr:spPr>
        <a:xfrm>
          <a:off x="9620250" y="286797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79</xdr:row>
      <xdr:rowOff>0</xdr:rowOff>
    </xdr:from>
    <xdr:ext cx="285750" cy="866775"/>
    <xdr:sp fLocksText="0">
      <xdr:nvSpPr>
        <xdr:cNvPr id="173" name="Text Box 93"/>
        <xdr:cNvSpPr txBox="1">
          <a:spLocks noChangeArrowheads="1"/>
        </xdr:cNvSpPr>
      </xdr:nvSpPr>
      <xdr:spPr>
        <a:xfrm>
          <a:off x="964882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79</xdr:row>
      <xdr:rowOff>0</xdr:rowOff>
    </xdr:from>
    <xdr:ext cx="285750" cy="866775"/>
    <xdr:sp fLocksText="0">
      <xdr:nvSpPr>
        <xdr:cNvPr id="174" name="Text Box 94"/>
        <xdr:cNvSpPr txBox="1">
          <a:spLocks noChangeArrowheads="1"/>
        </xdr:cNvSpPr>
      </xdr:nvSpPr>
      <xdr:spPr>
        <a:xfrm>
          <a:off x="964882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79</xdr:row>
      <xdr:rowOff>0</xdr:rowOff>
    </xdr:from>
    <xdr:ext cx="285750" cy="866775"/>
    <xdr:sp fLocksText="0">
      <xdr:nvSpPr>
        <xdr:cNvPr id="175" name="Text Box 95"/>
        <xdr:cNvSpPr txBox="1">
          <a:spLocks noChangeArrowheads="1"/>
        </xdr:cNvSpPr>
      </xdr:nvSpPr>
      <xdr:spPr>
        <a:xfrm>
          <a:off x="949642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79</xdr:row>
      <xdr:rowOff>0</xdr:rowOff>
    </xdr:from>
    <xdr:ext cx="285750" cy="866775"/>
    <xdr:sp fLocksText="0">
      <xdr:nvSpPr>
        <xdr:cNvPr id="176" name="Text Box 96"/>
        <xdr:cNvSpPr txBox="1">
          <a:spLocks noChangeArrowheads="1"/>
        </xdr:cNvSpPr>
      </xdr:nvSpPr>
      <xdr:spPr>
        <a:xfrm>
          <a:off x="955357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79</xdr:row>
      <xdr:rowOff>0</xdr:rowOff>
    </xdr:from>
    <xdr:ext cx="285750" cy="866775"/>
    <xdr:sp fLocksText="0">
      <xdr:nvSpPr>
        <xdr:cNvPr id="177" name="Text Box 102"/>
        <xdr:cNvSpPr txBox="1">
          <a:spLocks noChangeArrowheads="1"/>
        </xdr:cNvSpPr>
      </xdr:nvSpPr>
      <xdr:spPr>
        <a:xfrm>
          <a:off x="964882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79</xdr:row>
      <xdr:rowOff>0</xdr:rowOff>
    </xdr:from>
    <xdr:ext cx="285750" cy="866775"/>
    <xdr:sp fLocksText="0">
      <xdr:nvSpPr>
        <xdr:cNvPr id="178" name="Text Box 107"/>
        <xdr:cNvSpPr txBox="1">
          <a:spLocks noChangeArrowheads="1"/>
        </xdr:cNvSpPr>
      </xdr:nvSpPr>
      <xdr:spPr>
        <a:xfrm>
          <a:off x="9620250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79</xdr:row>
      <xdr:rowOff>0</xdr:rowOff>
    </xdr:from>
    <xdr:ext cx="285750" cy="866775"/>
    <xdr:sp fLocksText="0">
      <xdr:nvSpPr>
        <xdr:cNvPr id="179" name="Text Box 108"/>
        <xdr:cNvSpPr txBox="1">
          <a:spLocks noChangeArrowheads="1"/>
        </xdr:cNvSpPr>
      </xdr:nvSpPr>
      <xdr:spPr>
        <a:xfrm>
          <a:off x="9648825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79</xdr:row>
      <xdr:rowOff>0</xdr:rowOff>
    </xdr:from>
    <xdr:ext cx="285750" cy="866775"/>
    <xdr:sp fLocksText="0">
      <xdr:nvSpPr>
        <xdr:cNvPr id="180" name="Text Box 107"/>
        <xdr:cNvSpPr txBox="1">
          <a:spLocks noChangeArrowheads="1"/>
        </xdr:cNvSpPr>
      </xdr:nvSpPr>
      <xdr:spPr>
        <a:xfrm>
          <a:off x="9620250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79</xdr:row>
      <xdr:rowOff>0</xdr:rowOff>
    </xdr:from>
    <xdr:ext cx="285750" cy="866775"/>
    <xdr:sp fLocksText="0">
      <xdr:nvSpPr>
        <xdr:cNvPr id="181" name="Text Box 92"/>
        <xdr:cNvSpPr txBox="1">
          <a:spLocks noChangeArrowheads="1"/>
        </xdr:cNvSpPr>
      </xdr:nvSpPr>
      <xdr:spPr>
        <a:xfrm>
          <a:off x="9620250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79</xdr:row>
      <xdr:rowOff>0</xdr:rowOff>
    </xdr:from>
    <xdr:ext cx="285750" cy="866775"/>
    <xdr:sp fLocksText="0">
      <xdr:nvSpPr>
        <xdr:cNvPr id="182" name="Text Box 92"/>
        <xdr:cNvSpPr txBox="1">
          <a:spLocks noChangeArrowheads="1"/>
        </xdr:cNvSpPr>
      </xdr:nvSpPr>
      <xdr:spPr>
        <a:xfrm>
          <a:off x="9620250" y="30194250"/>
          <a:ext cx="285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42900"/>
    <xdr:sp fLocksText="0">
      <xdr:nvSpPr>
        <xdr:cNvPr id="183" name="Text Box 93"/>
        <xdr:cNvSpPr txBox="1">
          <a:spLocks noChangeArrowheads="1"/>
        </xdr:cNvSpPr>
      </xdr:nvSpPr>
      <xdr:spPr>
        <a:xfrm>
          <a:off x="964882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42900"/>
    <xdr:sp fLocksText="0">
      <xdr:nvSpPr>
        <xdr:cNvPr id="184" name="Text Box 94"/>
        <xdr:cNvSpPr txBox="1">
          <a:spLocks noChangeArrowheads="1"/>
        </xdr:cNvSpPr>
      </xdr:nvSpPr>
      <xdr:spPr>
        <a:xfrm>
          <a:off x="964882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42900"/>
    <xdr:sp fLocksText="0">
      <xdr:nvSpPr>
        <xdr:cNvPr id="185" name="Text Box 95"/>
        <xdr:cNvSpPr txBox="1">
          <a:spLocks noChangeArrowheads="1"/>
        </xdr:cNvSpPr>
      </xdr:nvSpPr>
      <xdr:spPr>
        <a:xfrm>
          <a:off x="949642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75</xdr:row>
      <xdr:rowOff>0</xdr:rowOff>
    </xdr:from>
    <xdr:ext cx="285750" cy="342900"/>
    <xdr:sp fLocksText="0">
      <xdr:nvSpPr>
        <xdr:cNvPr id="186" name="Text Box 96"/>
        <xdr:cNvSpPr txBox="1">
          <a:spLocks noChangeArrowheads="1"/>
        </xdr:cNvSpPr>
      </xdr:nvSpPr>
      <xdr:spPr>
        <a:xfrm>
          <a:off x="955357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42900"/>
    <xdr:sp fLocksText="0">
      <xdr:nvSpPr>
        <xdr:cNvPr id="187" name="Text Box 102"/>
        <xdr:cNvSpPr txBox="1">
          <a:spLocks noChangeArrowheads="1"/>
        </xdr:cNvSpPr>
      </xdr:nvSpPr>
      <xdr:spPr>
        <a:xfrm>
          <a:off x="964882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42900"/>
    <xdr:sp fLocksText="0">
      <xdr:nvSpPr>
        <xdr:cNvPr id="188" name="Text Box 107"/>
        <xdr:cNvSpPr txBox="1">
          <a:spLocks noChangeArrowheads="1"/>
        </xdr:cNvSpPr>
      </xdr:nvSpPr>
      <xdr:spPr>
        <a:xfrm>
          <a:off x="9620250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42900"/>
    <xdr:sp fLocksText="0">
      <xdr:nvSpPr>
        <xdr:cNvPr id="189" name="Text Box 108"/>
        <xdr:cNvSpPr txBox="1">
          <a:spLocks noChangeArrowheads="1"/>
        </xdr:cNvSpPr>
      </xdr:nvSpPr>
      <xdr:spPr>
        <a:xfrm>
          <a:off x="9648825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42900"/>
    <xdr:sp fLocksText="0">
      <xdr:nvSpPr>
        <xdr:cNvPr id="190" name="Text Box 107"/>
        <xdr:cNvSpPr txBox="1">
          <a:spLocks noChangeArrowheads="1"/>
        </xdr:cNvSpPr>
      </xdr:nvSpPr>
      <xdr:spPr>
        <a:xfrm>
          <a:off x="9620250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42900"/>
    <xdr:sp fLocksText="0">
      <xdr:nvSpPr>
        <xdr:cNvPr id="191" name="Text Box 92"/>
        <xdr:cNvSpPr txBox="1">
          <a:spLocks noChangeArrowheads="1"/>
        </xdr:cNvSpPr>
      </xdr:nvSpPr>
      <xdr:spPr>
        <a:xfrm>
          <a:off x="9620250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42900"/>
    <xdr:sp fLocksText="0">
      <xdr:nvSpPr>
        <xdr:cNvPr id="192" name="Text Box 92"/>
        <xdr:cNvSpPr txBox="1">
          <a:spLocks noChangeArrowheads="1"/>
        </xdr:cNvSpPr>
      </xdr:nvSpPr>
      <xdr:spPr>
        <a:xfrm>
          <a:off x="9620250" y="286797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28575</xdr:colOff>
      <xdr:row>76</xdr:row>
      <xdr:rowOff>133350</xdr:rowOff>
    </xdr:from>
    <xdr:to>
      <xdr:col>17</xdr:col>
      <xdr:colOff>200025</xdr:colOff>
      <xdr:row>76</xdr:row>
      <xdr:rowOff>133350</xdr:rowOff>
    </xdr:to>
    <xdr:sp>
      <xdr:nvSpPr>
        <xdr:cNvPr id="193" name="Line 89"/>
        <xdr:cNvSpPr>
          <a:spLocks/>
        </xdr:cNvSpPr>
      </xdr:nvSpPr>
      <xdr:spPr>
        <a:xfrm flipV="1">
          <a:off x="7696200" y="295751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122</xdr:row>
      <xdr:rowOff>152400</xdr:rowOff>
    </xdr:from>
    <xdr:to>
      <xdr:col>11</xdr:col>
      <xdr:colOff>228600</xdr:colOff>
      <xdr:row>122</xdr:row>
      <xdr:rowOff>152400</xdr:rowOff>
    </xdr:to>
    <xdr:sp>
      <xdr:nvSpPr>
        <xdr:cNvPr id="1" name="Line 19"/>
        <xdr:cNvSpPr>
          <a:spLocks/>
        </xdr:cNvSpPr>
      </xdr:nvSpPr>
      <xdr:spPr>
        <a:xfrm>
          <a:off x="7191375" y="313182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54</xdr:row>
      <xdr:rowOff>0</xdr:rowOff>
    </xdr:from>
    <xdr:ext cx="285750" cy="381000"/>
    <xdr:sp fLocksText="0">
      <xdr:nvSpPr>
        <xdr:cNvPr id="2" name="Text Box 64"/>
        <xdr:cNvSpPr txBox="1">
          <a:spLocks noChangeArrowheads="1"/>
        </xdr:cNvSpPr>
      </xdr:nvSpPr>
      <xdr:spPr>
        <a:xfrm>
          <a:off x="9201150" y="1367790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198</xdr:row>
      <xdr:rowOff>0</xdr:rowOff>
    </xdr:from>
    <xdr:ext cx="285750" cy="381000"/>
    <xdr:sp fLocksText="0">
      <xdr:nvSpPr>
        <xdr:cNvPr id="3" name="Text Box 68"/>
        <xdr:cNvSpPr txBox="1">
          <a:spLocks noChangeArrowheads="1"/>
        </xdr:cNvSpPr>
      </xdr:nvSpPr>
      <xdr:spPr>
        <a:xfrm>
          <a:off x="9201150" y="51034950"/>
          <a:ext cx="285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180975</xdr:colOff>
      <xdr:row>140</xdr:row>
      <xdr:rowOff>152400</xdr:rowOff>
    </xdr:from>
    <xdr:to>
      <xdr:col>16</xdr:col>
      <xdr:colOff>161925</xdr:colOff>
      <xdr:row>140</xdr:row>
      <xdr:rowOff>152400</xdr:rowOff>
    </xdr:to>
    <xdr:sp>
      <xdr:nvSpPr>
        <xdr:cNvPr id="4" name="Line 20"/>
        <xdr:cNvSpPr>
          <a:spLocks/>
        </xdr:cNvSpPr>
      </xdr:nvSpPr>
      <xdr:spPr>
        <a:xfrm flipV="1">
          <a:off x="7648575" y="3594735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17</xdr:col>
      <xdr:colOff>247650</xdr:colOff>
      <xdr:row>6</xdr:row>
      <xdr:rowOff>133350</xdr:rowOff>
    </xdr:to>
    <xdr:sp>
      <xdr:nvSpPr>
        <xdr:cNvPr id="5" name="Line 30"/>
        <xdr:cNvSpPr>
          <a:spLocks/>
        </xdr:cNvSpPr>
      </xdr:nvSpPr>
      <xdr:spPr>
        <a:xfrm>
          <a:off x="6781800" y="1666875"/>
          <a:ext cx="2990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127</xdr:row>
      <xdr:rowOff>142875</xdr:rowOff>
    </xdr:from>
    <xdr:to>
      <xdr:col>9</xdr:col>
      <xdr:colOff>38100</xdr:colOff>
      <xdr:row>127</xdr:row>
      <xdr:rowOff>142875</xdr:rowOff>
    </xdr:to>
    <xdr:sp>
      <xdr:nvSpPr>
        <xdr:cNvPr id="6" name="Line 20"/>
        <xdr:cNvSpPr>
          <a:spLocks/>
        </xdr:cNvSpPr>
      </xdr:nvSpPr>
      <xdr:spPr>
        <a:xfrm>
          <a:off x="6724650" y="325945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138</xdr:row>
      <xdr:rowOff>152400</xdr:rowOff>
    </xdr:from>
    <xdr:to>
      <xdr:col>17</xdr:col>
      <xdr:colOff>38100</xdr:colOff>
      <xdr:row>138</xdr:row>
      <xdr:rowOff>152400</xdr:rowOff>
    </xdr:to>
    <xdr:sp>
      <xdr:nvSpPr>
        <xdr:cNvPr id="7" name="Line 20"/>
        <xdr:cNvSpPr>
          <a:spLocks/>
        </xdr:cNvSpPr>
      </xdr:nvSpPr>
      <xdr:spPr>
        <a:xfrm flipV="1">
          <a:off x="7486650" y="35433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190</xdr:row>
      <xdr:rowOff>133350</xdr:rowOff>
    </xdr:from>
    <xdr:to>
      <xdr:col>17</xdr:col>
      <xdr:colOff>200025</xdr:colOff>
      <xdr:row>190</xdr:row>
      <xdr:rowOff>133350</xdr:rowOff>
    </xdr:to>
    <xdr:sp>
      <xdr:nvSpPr>
        <xdr:cNvPr id="8" name="Line 22"/>
        <xdr:cNvSpPr>
          <a:spLocks/>
        </xdr:cNvSpPr>
      </xdr:nvSpPr>
      <xdr:spPr>
        <a:xfrm>
          <a:off x="6743700" y="4887277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192</xdr:row>
      <xdr:rowOff>152400</xdr:rowOff>
    </xdr:from>
    <xdr:to>
      <xdr:col>17</xdr:col>
      <xdr:colOff>238125</xdr:colOff>
      <xdr:row>192</xdr:row>
      <xdr:rowOff>152400</xdr:rowOff>
    </xdr:to>
    <xdr:sp>
      <xdr:nvSpPr>
        <xdr:cNvPr id="9" name="Line 22"/>
        <xdr:cNvSpPr>
          <a:spLocks/>
        </xdr:cNvSpPr>
      </xdr:nvSpPr>
      <xdr:spPr>
        <a:xfrm>
          <a:off x="6772275" y="494061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133350</xdr:rowOff>
    </xdr:from>
    <xdr:to>
      <xdr:col>17</xdr:col>
      <xdr:colOff>247650</xdr:colOff>
      <xdr:row>59</xdr:row>
      <xdr:rowOff>133350</xdr:rowOff>
    </xdr:to>
    <xdr:sp>
      <xdr:nvSpPr>
        <xdr:cNvPr id="10" name="Line 26"/>
        <xdr:cNvSpPr>
          <a:spLocks/>
        </xdr:cNvSpPr>
      </xdr:nvSpPr>
      <xdr:spPr>
        <a:xfrm>
          <a:off x="7724775" y="150971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186</xdr:row>
      <xdr:rowOff>0</xdr:rowOff>
    </xdr:from>
    <xdr:ext cx="304800" cy="323850"/>
    <xdr:sp fLocksText="0">
      <xdr:nvSpPr>
        <xdr:cNvPr id="11" name="Text Box 14"/>
        <xdr:cNvSpPr txBox="1">
          <a:spLocks noChangeArrowheads="1"/>
        </xdr:cNvSpPr>
      </xdr:nvSpPr>
      <xdr:spPr>
        <a:xfrm>
          <a:off x="9534525" y="477107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136</xdr:row>
      <xdr:rowOff>114300</xdr:rowOff>
    </xdr:from>
    <xdr:to>
      <xdr:col>17</xdr:col>
      <xdr:colOff>19050</xdr:colOff>
      <xdr:row>136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7724775" y="3488055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210</xdr:row>
      <xdr:rowOff>0</xdr:rowOff>
    </xdr:from>
    <xdr:ext cx="304800" cy="295275"/>
    <xdr:sp fLocksText="0">
      <xdr:nvSpPr>
        <xdr:cNvPr id="13" name="Text Box 14"/>
        <xdr:cNvSpPr txBox="1">
          <a:spLocks noChangeArrowheads="1"/>
        </xdr:cNvSpPr>
      </xdr:nvSpPr>
      <xdr:spPr>
        <a:xfrm>
          <a:off x="9534525" y="54606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247650</xdr:colOff>
      <xdr:row>142</xdr:row>
      <xdr:rowOff>142875</xdr:rowOff>
    </xdr:from>
    <xdr:to>
      <xdr:col>17</xdr:col>
      <xdr:colOff>238125</xdr:colOff>
      <xdr:row>142</xdr:row>
      <xdr:rowOff>152400</xdr:rowOff>
    </xdr:to>
    <xdr:sp>
      <xdr:nvSpPr>
        <xdr:cNvPr id="14" name="Line 23"/>
        <xdr:cNvSpPr>
          <a:spLocks/>
        </xdr:cNvSpPr>
      </xdr:nvSpPr>
      <xdr:spPr>
        <a:xfrm>
          <a:off x="7458075" y="364521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144</xdr:row>
      <xdr:rowOff>133350</xdr:rowOff>
    </xdr:from>
    <xdr:to>
      <xdr:col>17</xdr:col>
      <xdr:colOff>257175</xdr:colOff>
      <xdr:row>144</xdr:row>
      <xdr:rowOff>142875</xdr:rowOff>
    </xdr:to>
    <xdr:sp>
      <xdr:nvSpPr>
        <xdr:cNvPr id="15" name="Line 23"/>
        <xdr:cNvSpPr>
          <a:spLocks/>
        </xdr:cNvSpPr>
      </xdr:nvSpPr>
      <xdr:spPr>
        <a:xfrm>
          <a:off x="7477125" y="369570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146</xdr:row>
      <xdr:rowOff>171450</xdr:rowOff>
    </xdr:from>
    <xdr:to>
      <xdr:col>18</xdr:col>
      <xdr:colOff>0</xdr:colOff>
      <xdr:row>146</xdr:row>
      <xdr:rowOff>180975</xdr:rowOff>
    </xdr:to>
    <xdr:sp>
      <xdr:nvSpPr>
        <xdr:cNvPr id="16" name="Line 30"/>
        <xdr:cNvSpPr>
          <a:spLocks/>
        </xdr:cNvSpPr>
      </xdr:nvSpPr>
      <xdr:spPr>
        <a:xfrm flipV="1">
          <a:off x="7448550" y="37509450"/>
          <a:ext cx="2343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195</xdr:row>
      <xdr:rowOff>142875</xdr:rowOff>
    </xdr:from>
    <xdr:to>
      <xdr:col>17</xdr:col>
      <xdr:colOff>228600</xdr:colOff>
      <xdr:row>195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6762750" y="501681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193</xdr:row>
      <xdr:rowOff>133350</xdr:rowOff>
    </xdr:from>
    <xdr:to>
      <xdr:col>17</xdr:col>
      <xdr:colOff>228600</xdr:colOff>
      <xdr:row>193</xdr:row>
      <xdr:rowOff>133350</xdr:rowOff>
    </xdr:to>
    <xdr:sp>
      <xdr:nvSpPr>
        <xdr:cNvPr id="18" name="Line 22"/>
        <xdr:cNvSpPr>
          <a:spLocks/>
        </xdr:cNvSpPr>
      </xdr:nvSpPr>
      <xdr:spPr>
        <a:xfrm>
          <a:off x="6762750" y="496443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</xdr:row>
      <xdr:rowOff>0</xdr:rowOff>
    </xdr:from>
    <xdr:ext cx="304800" cy="295275"/>
    <xdr:sp fLocksText="0">
      <xdr:nvSpPr>
        <xdr:cNvPr id="19" name="Text Box 14"/>
        <xdr:cNvSpPr txBox="1">
          <a:spLocks noChangeArrowheads="1"/>
        </xdr:cNvSpPr>
      </xdr:nvSpPr>
      <xdr:spPr>
        <a:xfrm>
          <a:off x="9534525" y="2314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151</xdr:row>
      <xdr:rowOff>142875</xdr:rowOff>
    </xdr:from>
    <xdr:to>
      <xdr:col>17</xdr:col>
      <xdr:colOff>200025</xdr:colOff>
      <xdr:row>151</xdr:row>
      <xdr:rowOff>142875</xdr:rowOff>
    </xdr:to>
    <xdr:sp>
      <xdr:nvSpPr>
        <xdr:cNvPr id="20" name="Line 4"/>
        <xdr:cNvSpPr>
          <a:spLocks/>
        </xdr:cNvSpPr>
      </xdr:nvSpPr>
      <xdr:spPr>
        <a:xfrm>
          <a:off x="6791325" y="389096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247650</xdr:colOff>
      <xdr:row>171</xdr:row>
      <xdr:rowOff>0</xdr:rowOff>
    </xdr:from>
    <xdr:ext cx="266700" cy="371475"/>
    <xdr:sp fLocksText="0">
      <xdr:nvSpPr>
        <xdr:cNvPr id="21" name="Text Box 13"/>
        <xdr:cNvSpPr txBox="1">
          <a:spLocks noChangeArrowheads="1"/>
        </xdr:cNvSpPr>
      </xdr:nvSpPr>
      <xdr:spPr>
        <a:xfrm>
          <a:off x="9525000" y="43853100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257175</xdr:colOff>
      <xdr:row>147</xdr:row>
      <xdr:rowOff>114300</xdr:rowOff>
    </xdr:from>
    <xdr:to>
      <xdr:col>17</xdr:col>
      <xdr:colOff>9525</xdr:colOff>
      <xdr:row>147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7467600" y="37852350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162</xdr:row>
      <xdr:rowOff>123825</xdr:rowOff>
    </xdr:from>
    <xdr:to>
      <xdr:col>17</xdr:col>
      <xdr:colOff>219075</xdr:colOff>
      <xdr:row>162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6800850" y="416814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197</xdr:row>
      <xdr:rowOff>0</xdr:rowOff>
    </xdr:from>
    <xdr:ext cx="285750" cy="400050"/>
    <xdr:sp fLocksText="0">
      <xdr:nvSpPr>
        <xdr:cNvPr id="24" name="Text Box 68"/>
        <xdr:cNvSpPr txBox="1">
          <a:spLocks noChangeArrowheads="1"/>
        </xdr:cNvSpPr>
      </xdr:nvSpPr>
      <xdr:spPr>
        <a:xfrm>
          <a:off x="9201150" y="507777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197</xdr:row>
      <xdr:rowOff>0</xdr:rowOff>
    </xdr:from>
    <xdr:ext cx="304800" cy="295275"/>
    <xdr:sp fLocksText="0">
      <xdr:nvSpPr>
        <xdr:cNvPr id="25" name="Text Box 14"/>
        <xdr:cNvSpPr txBox="1">
          <a:spLocks noChangeArrowheads="1"/>
        </xdr:cNvSpPr>
      </xdr:nvSpPr>
      <xdr:spPr>
        <a:xfrm>
          <a:off x="9534525" y="50777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228600</xdr:colOff>
      <xdr:row>34</xdr:row>
      <xdr:rowOff>152400</xdr:rowOff>
    </xdr:from>
    <xdr:to>
      <xdr:col>13</xdr:col>
      <xdr:colOff>247650</xdr:colOff>
      <xdr:row>34</xdr:row>
      <xdr:rowOff>152400</xdr:rowOff>
    </xdr:to>
    <xdr:sp>
      <xdr:nvSpPr>
        <xdr:cNvPr id="26" name="Line 11"/>
        <xdr:cNvSpPr>
          <a:spLocks/>
        </xdr:cNvSpPr>
      </xdr:nvSpPr>
      <xdr:spPr>
        <a:xfrm>
          <a:off x="7953375" y="88392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86</xdr:row>
      <xdr:rowOff>152400</xdr:rowOff>
    </xdr:from>
    <xdr:to>
      <xdr:col>17</xdr:col>
      <xdr:colOff>209550</xdr:colOff>
      <xdr:row>86</xdr:row>
      <xdr:rowOff>152400</xdr:rowOff>
    </xdr:to>
    <xdr:sp>
      <xdr:nvSpPr>
        <xdr:cNvPr id="27" name="Line 23"/>
        <xdr:cNvSpPr>
          <a:spLocks/>
        </xdr:cNvSpPr>
      </xdr:nvSpPr>
      <xdr:spPr>
        <a:xfrm flipV="1">
          <a:off x="7200900" y="22059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161925</xdr:rowOff>
    </xdr:from>
    <xdr:to>
      <xdr:col>16</xdr:col>
      <xdr:colOff>247650</xdr:colOff>
      <xdr:row>32</xdr:row>
      <xdr:rowOff>161925</xdr:rowOff>
    </xdr:to>
    <xdr:sp>
      <xdr:nvSpPr>
        <xdr:cNvPr id="28" name="Line 10"/>
        <xdr:cNvSpPr>
          <a:spLocks/>
        </xdr:cNvSpPr>
      </xdr:nvSpPr>
      <xdr:spPr>
        <a:xfrm>
          <a:off x="7286625" y="83724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153</xdr:row>
      <xdr:rowOff>161925</xdr:rowOff>
    </xdr:from>
    <xdr:to>
      <xdr:col>17</xdr:col>
      <xdr:colOff>180975</xdr:colOff>
      <xdr:row>153</xdr:row>
      <xdr:rowOff>161925</xdr:rowOff>
    </xdr:to>
    <xdr:sp>
      <xdr:nvSpPr>
        <xdr:cNvPr id="29" name="Line 4"/>
        <xdr:cNvSpPr>
          <a:spLocks/>
        </xdr:cNvSpPr>
      </xdr:nvSpPr>
      <xdr:spPr>
        <a:xfrm>
          <a:off x="6772275" y="394430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149</xdr:row>
      <xdr:rowOff>133350</xdr:rowOff>
    </xdr:from>
    <xdr:to>
      <xdr:col>17</xdr:col>
      <xdr:colOff>190500</xdr:colOff>
      <xdr:row>149</xdr:row>
      <xdr:rowOff>133350</xdr:rowOff>
    </xdr:to>
    <xdr:sp>
      <xdr:nvSpPr>
        <xdr:cNvPr id="30" name="Line 4"/>
        <xdr:cNvSpPr>
          <a:spLocks/>
        </xdr:cNvSpPr>
      </xdr:nvSpPr>
      <xdr:spPr>
        <a:xfrm>
          <a:off x="6781800" y="383857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37</xdr:row>
      <xdr:rowOff>123825</xdr:rowOff>
    </xdr:from>
    <xdr:to>
      <xdr:col>17</xdr:col>
      <xdr:colOff>247650</xdr:colOff>
      <xdr:row>37</xdr:row>
      <xdr:rowOff>123825</xdr:rowOff>
    </xdr:to>
    <xdr:sp>
      <xdr:nvSpPr>
        <xdr:cNvPr id="31" name="Line 30"/>
        <xdr:cNvSpPr>
          <a:spLocks/>
        </xdr:cNvSpPr>
      </xdr:nvSpPr>
      <xdr:spPr>
        <a:xfrm>
          <a:off x="7800975" y="9525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41</xdr:row>
      <xdr:rowOff>0</xdr:rowOff>
    </xdr:from>
    <xdr:ext cx="304800" cy="276225"/>
    <xdr:sp fLocksText="0">
      <xdr:nvSpPr>
        <xdr:cNvPr id="32" name="Text Box 14"/>
        <xdr:cNvSpPr txBox="1">
          <a:spLocks noChangeArrowheads="1"/>
        </xdr:cNvSpPr>
      </xdr:nvSpPr>
      <xdr:spPr>
        <a:xfrm>
          <a:off x="9534525" y="103536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37</xdr:row>
      <xdr:rowOff>0</xdr:rowOff>
    </xdr:from>
    <xdr:ext cx="257175" cy="381000"/>
    <xdr:sp fLocksText="0">
      <xdr:nvSpPr>
        <xdr:cNvPr id="33" name="Text Box 14"/>
        <xdr:cNvSpPr txBox="1">
          <a:spLocks noChangeArrowheads="1"/>
        </xdr:cNvSpPr>
      </xdr:nvSpPr>
      <xdr:spPr>
        <a:xfrm>
          <a:off x="9534525" y="9401175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238125</xdr:colOff>
      <xdr:row>116</xdr:row>
      <xdr:rowOff>142875</xdr:rowOff>
    </xdr:from>
    <xdr:to>
      <xdr:col>13</xdr:col>
      <xdr:colOff>28575</xdr:colOff>
      <xdr:row>116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8220075" y="297656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118</xdr:row>
      <xdr:rowOff>152400</xdr:rowOff>
    </xdr:from>
    <xdr:to>
      <xdr:col>9</xdr:col>
      <xdr:colOff>47625</xdr:colOff>
      <xdr:row>118</xdr:row>
      <xdr:rowOff>161925</xdr:rowOff>
    </xdr:to>
    <xdr:sp>
      <xdr:nvSpPr>
        <xdr:cNvPr id="35" name="Line 33"/>
        <xdr:cNvSpPr>
          <a:spLocks/>
        </xdr:cNvSpPr>
      </xdr:nvSpPr>
      <xdr:spPr>
        <a:xfrm flipV="1">
          <a:off x="6753225" y="30289500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111</xdr:row>
      <xdr:rowOff>142875</xdr:rowOff>
    </xdr:from>
    <xdr:to>
      <xdr:col>12</xdr:col>
      <xdr:colOff>219075</xdr:colOff>
      <xdr:row>111</xdr:row>
      <xdr:rowOff>142875</xdr:rowOff>
    </xdr:to>
    <xdr:sp>
      <xdr:nvSpPr>
        <xdr:cNvPr id="36" name="Line 37"/>
        <xdr:cNvSpPr>
          <a:spLocks/>
        </xdr:cNvSpPr>
      </xdr:nvSpPr>
      <xdr:spPr>
        <a:xfrm>
          <a:off x="7505700" y="28479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219</xdr:row>
      <xdr:rowOff>0</xdr:rowOff>
    </xdr:from>
    <xdr:ext cx="285750" cy="247650"/>
    <xdr:sp fLocksText="0">
      <xdr:nvSpPr>
        <xdr:cNvPr id="37" name="Text Box 68"/>
        <xdr:cNvSpPr txBox="1">
          <a:spLocks noChangeArrowheads="1"/>
        </xdr:cNvSpPr>
      </xdr:nvSpPr>
      <xdr:spPr>
        <a:xfrm>
          <a:off x="9201150" y="564451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180975</xdr:colOff>
      <xdr:row>219</xdr:row>
      <xdr:rowOff>0</xdr:rowOff>
    </xdr:from>
    <xdr:ext cx="285750" cy="266700"/>
    <xdr:sp fLocksText="0">
      <xdr:nvSpPr>
        <xdr:cNvPr id="38" name="Text Box 68"/>
        <xdr:cNvSpPr txBox="1">
          <a:spLocks noChangeArrowheads="1"/>
        </xdr:cNvSpPr>
      </xdr:nvSpPr>
      <xdr:spPr>
        <a:xfrm>
          <a:off x="9201150" y="564451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219</xdr:row>
      <xdr:rowOff>0</xdr:rowOff>
    </xdr:from>
    <xdr:ext cx="304800" cy="200025"/>
    <xdr:sp fLocksText="0">
      <xdr:nvSpPr>
        <xdr:cNvPr id="39" name="Text Box 14"/>
        <xdr:cNvSpPr txBox="1">
          <a:spLocks noChangeArrowheads="1"/>
        </xdr:cNvSpPr>
      </xdr:nvSpPr>
      <xdr:spPr>
        <a:xfrm>
          <a:off x="9534525" y="564451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</xdr:colOff>
      <xdr:row>189</xdr:row>
      <xdr:rowOff>114300</xdr:rowOff>
    </xdr:from>
    <xdr:to>
      <xdr:col>17</xdr:col>
      <xdr:colOff>228600</xdr:colOff>
      <xdr:row>189</xdr:row>
      <xdr:rowOff>114300</xdr:rowOff>
    </xdr:to>
    <xdr:sp>
      <xdr:nvSpPr>
        <xdr:cNvPr id="40" name="Line 10"/>
        <xdr:cNvSpPr>
          <a:spLocks/>
        </xdr:cNvSpPr>
      </xdr:nvSpPr>
      <xdr:spPr>
        <a:xfrm>
          <a:off x="6753225" y="485965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191</xdr:row>
      <xdr:rowOff>123825</xdr:rowOff>
    </xdr:from>
    <xdr:to>
      <xdr:col>17</xdr:col>
      <xdr:colOff>219075</xdr:colOff>
      <xdr:row>191</xdr:row>
      <xdr:rowOff>123825</xdr:rowOff>
    </xdr:to>
    <xdr:sp>
      <xdr:nvSpPr>
        <xdr:cNvPr id="41" name="Line 10"/>
        <xdr:cNvSpPr>
          <a:spLocks/>
        </xdr:cNvSpPr>
      </xdr:nvSpPr>
      <xdr:spPr>
        <a:xfrm>
          <a:off x="6734175" y="49120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194</xdr:row>
      <xdr:rowOff>142875</xdr:rowOff>
    </xdr:from>
    <xdr:to>
      <xdr:col>17</xdr:col>
      <xdr:colOff>209550</xdr:colOff>
      <xdr:row>194</xdr:row>
      <xdr:rowOff>142875</xdr:rowOff>
    </xdr:to>
    <xdr:sp>
      <xdr:nvSpPr>
        <xdr:cNvPr id="42" name="Line 22"/>
        <xdr:cNvSpPr>
          <a:spLocks/>
        </xdr:cNvSpPr>
      </xdr:nvSpPr>
      <xdr:spPr>
        <a:xfrm>
          <a:off x="6743700" y="499110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188</xdr:row>
      <xdr:rowOff>142875</xdr:rowOff>
    </xdr:from>
    <xdr:to>
      <xdr:col>17</xdr:col>
      <xdr:colOff>209550</xdr:colOff>
      <xdr:row>188</xdr:row>
      <xdr:rowOff>142875</xdr:rowOff>
    </xdr:to>
    <xdr:sp>
      <xdr:nvSpPr>
        <xdr:cNvPr id="43" name="Line 10"/>
        <xdr:cNvSpPr>
          <a:spLocks/>
        </xdr:cNvSpPr>
      </xdr:nvSpPr>
      <xdr:spPr>
        <a:xfrm>
          <a:off x="6734175" y="483679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114</xdr:row>
      <xdr:rowOff>180975</xdr:rowOff>
    </xdr:from>
    <xdr:to>
      <xdr:col>17</xdr:col>
      <xdr:colOff>19050</xdr:colOff>
      <xdr:row>114</xdr:row>
      <xdr:rowOff>190500</xdr:rowOff>
    </xdr:to>
    <xdr:sp>
      <xdr:nvSpPr>
        <xdr:cNvPr id="44" name="Line 37"/>
        <xdr:cNvSpPr>
          <a:spLocks/>
        </xdr:cNvSpPr>
      </xdr:nvSpPr>
      <xdr:spPr>
        <a:xfrm>
          <a:off x="9239250" y="2928937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125</xdr:row>
      <xdr:rowOff>142875</xdr:rowOff>
    </xdr:from>
    <xdr:to>
      <xdr:col>10</xdr:col>
      <xdr:colOff>19050</xdr:colOff>
      <xdr:row>125</xdr:row>
      <xdr:rowOff>152400</xdr:rowOff>
    </xdr:to>
    <xdr:sp>
      <xdr:nvSpPr>
        <xdr:cNvPr id="45" name="Line 37"/>
        <xdr:cNvSpPr>
          <a:spLocks/>
        </xdr:cNvSpPr>
      </xdr:nvSpPr>
      <xdr:spPr>
        <a:xfrm>
          <a:off x="7439025" y="320802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495300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1696700" y="93821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</xdr:row>
      <xdr:rowOff>19050</xdr:rowOff>
    </xdr:from>
    <xdr:ext cx="285750" cy="361950"/>
    <xdr:sp fLocksText="0">
      <xdr:nvSpPr>
        <xdr:cNvPr id="2" name="Text Box 24"/>
        <xdr:cNvSpPr txBox="1">
          <a:spLocks noChangeArrowheads="1"/>
        </xdr:cNvSpPr>
      </xdr:nvSpPr>
      <xdr:spPr>
        <a:xfrm>
          <a:off x="9096375" y="2085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171450</xdr:colOff>
      <xdr:row>6</xdr:row>
      <xdr:rowOff>123825</xdr:rowOff>
    </xdr:from>
    <xdr:to>
      <xdr:col>17</xdr:col>
      <xdr:colOff>247650</xdr:colOff>
      <xdr:row>6</xdr:row>
      <xdr:rowOff>123825</xdr:rowOff>
    </xdr:to>
    <xdr:sp>
      <xdr:nvSpPr>
        <xdr:cNvPr id="3" name="Line 22"/>
        <xdr:cNvSpPr>
          <a:spLocks/>
        </xdr:cNvSpPr>
      </xdr:nvSpPr>
      <xdr:spPr>
        <a:xfrm>
          <a:off x="6362700" y="14763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4" name="Line 22"/>
        <xdr:cNvSpPr>
          <a:spLocks/>
        </xdr:cNvSpPr>
      </xdr:nvSpPr>
      <xdr:spPr>
        <a:xfrm>
          <a:off x="6343650" y="22002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70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9582150" y="163925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6</xdr:row>
      <xdr:rowOff>104775</xdr:rowOff>
    </xdr:from>
    <xdr:to>
      <xdr:col>17</xdr:col>
      <xdr:colOff>238125</xdr:colOff>
      <xdr:row>6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6953250" y="14573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104775</xdr:rowOff>
    </xdr:from>
    <xdr:to>
      <xdr:col>17</xdr:col>
      <xdr:colOff>238125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6953250" y="1933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104775</xdr:rowOff>
    </xdr:from>
    <xdr:to>
      <xdr:col>17</xdr:col>
      <xdr:colOff>247650</xdr:colOff>
      <xdr:row>9</xdr:row>
      <xdr:rowOff>123825</xdr:rowOff>
    </xdr:to>
    <xdr:sp>
      <xdr:nvSpPr>
        <xdr:cNvPr id="4" name="Line 10"/>
        <xdr:cNvSpPr>
          <a:spLocks/>
        </xdr:cNvSpPr>
      </xdr:nvSpPr>
      <xdr:spPr>
        <a:xfrm flipV="1">
          <a:off x="6962775" y="217170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123825</xdr:rowOff>
    </xdr:from>
    <xdr:to>
      <xdr:col>17</xdr:col>
      <xdr:colOff>238125</xdr:colOff>
      <xdr:row>11</xdr:row>
      <xdr:rowOff>123825</xdr:rowOff>
    </xdr:to>
    <xdr:sp>
      <xdr:nvSpPr>
        <xdr:cNvPr id="5" name="Line 10"/>
        <xdr:cNvSpPr>
          <a:spLocks/>
        </xdr:cNvSpPr>
      </xdr:nvSpPr>
      <xdr:spPr>
        <a:xfrm flipV="1">
          <a:off x="6953250" y="2676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104775</xdr:rowOff>
    </xdr:from>
    <xdr:to>
      <xdr:col>17</xdr:col>
      <xdr:colOff>257175</xdr:colOff>
      <xdr:row>10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6972300" y="24098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104775</xdr:rowOff>
    </xdr:from>
    <xdr:to>
      <xdr:col>17</xdr:col>
      <xdr:colOff>247650</xdr:colOff>
      <xdr:row>12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6962775" y="28956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114300</xdr:rowOff>
    </xdr:from>
    <xdr:to>
      <xdr:col>17</xdr:col>
      <xdr:colOff>257175</xdr:colOff>
      <xdr:row>15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6972300" y="3619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114300</xdr:rowOff>
    </xdr:from>
    <xdr:to>
      <xdr:col>17</xdr:col>
      <xdr:colOff>247650</xdr:colOff>
      <xdr:row>16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6962775" y="3857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133350</xdr:rowOff>
    </xdr:from>
    <xdr:to>
      <xdr:col>18</xdr:col>
      <xdr:colOff>19050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7000875" y="41148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123825</xdr:rowOff>
    </xdr:from>
    <xdr:to>
      <xdr:col>17</xdr:col>
      <xdr:colOff>228600</xdr:colOff>
      <xdr:row>7</xdr:row>
      <xdr:rowOff>133350</xdr:rowOff>
    </xdr:to>
    <xdr:sp>
      <xdr:nvSpPr>
        <xdr:cNvPr id="11" name="Line 10"/>
        <xdr:cNvSpPr>
          <a:spLocks/>
        </xdr:cNvSpPr>
      </xdr:nvSpPr>
      <xdr:spPr>
        <a:xfrm flipV="1">
          <a:off x="6953250" y="17145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152400</xdr:rowOff>
    </xdr:from>
    <xdr:to>
      <xdr:col>17</xdr:col>
      <xdr:colOff>247650</xdr:colOff>
      <xdr:row>18</xdr:row>
      <xdr:rowOff>171450</xdr:rowOff>
    </xdr:to>
    <xdr:sp>
      <xdr:nvSpPr>
        <xdr:cNvPr id="12" name="Line 10"/>
        <xdr:cNvSpPr>
          <a:spLocks/>
        </xdr:cNvSpPr>
      </xdr:nvSpPr>
      <xdr:spPr>
        <a:xfrm flipV="1">
          <a:off x="6962775" y="43719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35</xdr:row>
      <xdr:rowOff>142875</xdr:rowOff>
    </xdr:from>
    <xdr:to>
      <xdr:col>17</xdr:col>
      <xdr:colOff>238125</xdr:colOff>
      <xdr:row>35</xdr:row>
      <xdr:rowOff>152400</xdr:rowOff>
    </xdr:to>
    <xdr:sp>
      <xdr:nvSpPr>
        <xdr:cNvPr id="13" name="Line 10"/>
        <xdr:cNvSpPr>
          <a:spLocks/>
        </xdr:cNvSpPr>
      </xdr:nvSpPr>
      <xdr:spPr>
        <a:xfrm flipV="1">
          <a:off x="6953250" y="8429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133350</xdr:rowOff>
    </xdr:from>
    <xdr:to>
      <xdr:col>18</xdr:col>
      <xdr:colOff>9525</xdr:colOff>
      <xdr:row>33</xdr:row>
      <xdr:rowOff>142875</xdr:rowOff>
    </xdr:to>
    <xdr:sp>
      <xdr:nvSpPr>
        <xdr:cNvPr id="14" name="Line 10"/>
        <xdr:cNvSpPr>
          <a:spLocks/>
        </xdr:cNvSpPr>
      </xdr:nvSpPr>
      <xdr:spPr>
        <a:xfrm flipV="1">
          <a:off x="6991350" y="79438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114300</xdr:rowOff>
    </xdr:from>
    <xdr:to>
      <xdr:col>17</xdr:col>
      <xdr:colOff>257175</xdr:colOff>
      <xdr:row>19</xdr:row>
      <xdr:rowOff>123825</xdr:rowOff>
    </xdr:to>
    <xdr:sp>
      <xdr:nvSpPr>
        <xdr:cNvPr id="15" name="Line 10"/>
        <xdr:cNvSpPr>
          <a:spLocks/>
        </xdr:cNvSpPr>
      </xdr:nvSpPr>
      <xdr:spPr>
        <a:xfrm flipV="1">
          <a:off x="6981825" y="45720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85725</xdr:rowOff>
    </xdr:from>
    <xdr:to>
      <xdr:col>17</xdr:col>
      <xdr:colOff>238125</xdr:colOff>
      <xdr:row>39</xdr:row>
      <xdr:rowOff>95250</xdr:rowOff>
    </xdr:to>
    <xdr:sp>
      <xdr:nvSpPr>
        <xdr:cNvPr id="16" name="Line 10"/>
        <xdr:cNvSpPr>
          <a:spLocks/>
        </xdr:cNvSpPr>
      </xdr:nvSpPr>
      <xdr:spPr>
        <a:xfrm flipV="1">
          <a:off x="6953250" y="93249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114300</xdr:rowOff>
    </xdr:from>
    <xdr:to>
      <xdr:col>18</xdr:col>
      <xdr:colOff>9525</xdr:colOff>
      <xdr:row>20</xdr:row>
      <xdr:rowOff>123825</xdr:rowOff>
    </xdr:to>
    <xdr:sp>
      <xdr:nvSpPr>
        <xdr:cNvPr id="17" name="Line 10"/>
        <xdr:cNvSpPr>
          <a:spLocks/>
        </xdr:cNvSpPr>
      </xdr:nvSpPr>
      <xdr:spPr>
        <a:xfrm flipV="1">
          <a:off x="6991350" y="48101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133350</xdr:rowOff>
    </xdr:from>
    <xdr:to>
      <xdr:col>18</xdr:col>
      <xdr:colOff>9525</xdr:colOff>
      <xdr:row>14</xdr:row>
      <xdr:rowOff>142875</xdr:rowOff>
    </xdr:to>
    <xdr:sp>
      <xdr:nvSpPr>
        <xdr:cNvPr id="18" name="Line 10"/>
        <xdr:cNvSpPr>
          <a:spLocks/>
        </xdr:cNvSpPr>
      </xdr:nvSpPr>
      <xdr:spPr>
        <a:xfrm flipV="1">
          <a:off x="6991350" y="34004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123825</xdr:rowOff>
    </xdr:from>
    <xdr:to>
      <xdr:col>18</xdr:col>
      <xdr:colOff>9525</xdr:colOff>
      <xdr:row>32</xdr:row>
      <xdr:rowOff>133350</xdr:rowOff>
    </xdr:to>
    <xdr:sp>
      <xdr:nvSpPr>
        <xdr:cNvPr id="19" name="Line 10"/>
        <xdr:cNvSpPr>
          <a:spLocks/>
        </xdr:cNvSpPr>
      </xdr:nvSpPr>
      <xdr:spPr>
        <a:xfrm flipV="1">
          <a:off x="6991350" y="76962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51</xdr:row>
      <xdr:rowOff>133350</xdr:rowOff>
    </xdr:from>
    <xdr:to>
      <xdr:col>17</xdr:col>
      <xdr:colOff>257175</xdr:colOff>
      <xdr:row>51</xdr:row>
      <xdr:rowOff>142875</xdr:rowOff>
    </xdr:to>
    <xdr:sp>
      <xdr:nvSpPr>
        <xdr:cNvPr id="20" name="Line 10"/>
        <xdr:cNvSpPr>
          <a:spLocks/>
        </xdr:cNvSpPr>
      </xdr:nvSpPr>
      <xdr:spPr>
        <a:xfrm flipV="1">
          <a:off x="6972300" y="119634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52</xdr:row>
      <xdr:rowOff>114300</xdr:rowOff>
    </xdr:from>
    <xdr:to>
      <xdr:col>17</xdr:col>
      <xdr:colOff>257175</xdr:colOff>
      <xdr:row>52</xdr:row>
      <xdr:rowOff>123825</xdr:rowOff>
    </xdr:to>
    <xdr:sp>
      <xdr:nvSpPr>
        <xdr:cNvPr id="21" name="Line 10"/>
        <xdr:cNvSpPr>
          <a:spLocks/>
        </xdr:cNvSpPr>
      </xdr:nvSpPr>
      <xdr:spPr>
        <a:xfrm flipV="1">
          <a:off x="6981825" y="121824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114300</xdr:rowOff>
    </xdr:from>
    <xdr:to>
      <xdr:col>18</xdr:col>
      <xdr:colOff>0</xdr:colOff>
      <xdr:row>44</xdr:row>
      <xdr:rowOff>123825</xdr:rowOff>
    </xdr:to>
    <xdr:sp>
      <xdr:nvSpPr>
        <xdr:cNvPr id="22" name="Line 10"/>
        <xdr:cNvSpPr>
          <a:spLocks/>
        </xdr:cNvSpPr>
      </xdr:nvSpPr>
      <xdr:spPr>
        <a:xfrm flipV="1">
          <a:off x="6981825" y="102774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123825</xdr:rowOff>
    </xdr:from>
    <xdr:to>
      <xdr:col>17</xdr:col>
      <xdr:colOff>238125</xdr:colOff>
      <xdr:row>45</xdr:row>
      <xdr:rowOff>133350</xdr:rowOff>
    </xdr:to>
    <xdr:sp>
      <xdr:nvSpPr>
        <xdr:cNvPr id="23" name="Line 10"/>
        <xdr:cNvSpPr>
          <a:spLocks/>
        </xdr:cNvSpPr>
      </xdr:nvSpPr>
      <xdr:spPr>
        <a:xfrm flipV="1">
          <a:off x="6962775" y="105251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123825</xdr:rowOff>
    </xdr:from>
    <xdr:to>
      <xdr:col>18</xdr:col>
      <xdr:colOff>19050</xdr:colOff>
      <xdr:row>46</xdr:row>
      <xdr:rowOff>133350</xdr:rowOff>
    </xdr:to>
    <xdr:sp>
      <xdr:nvSpPr>
        <xdr:cNvPr id="24" name="Line 10"/>
        <xdr:cNvSpPr>
          <a:spLocks/>
        </xdr:cNvSpPr>
      </xdr:nvSpPr>
      <xdr:spPr>
        <a:xfrm flipV="1">
          <a:off x="7000875" y="10763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114300</xdr:rowOff>
    </xdr:from>
    <xdr:to>
      <xdr:col>17</xdr:col>
      <xdr:colOff>238125</xdr:colOff>
      <xdr:row>53</xdr:row>
      <xdr:rowOff>123825</xdr:rowOff>
    </xdr:to>
    <xdr:sp>
      <xdr:nvSpPr>
        <xdr:cNvPr id="25" name="Line 10"/>
        <xdr:cNvSpPr>
          <a:spLocks/>
        </xdr:cNvSpPr>
      </xdr:nvSpPr>
      <xdr:spPr>
        <a:xfrm flipV="1">
          <a:off x="6953250" y="124206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47</xdr:row>
      <xdr:rowOff>133350</xdr:rowOff>
    </xdr:from>
    <xdr:to>
      <xdr:col>17</xdr:col>
      <xdr:colOff>257175</xdr:colOff>
      <xdr:row>47</xdr:row>
      <xdr:rowOff>142875</xdr:rowOff>
    </xdr:to>
    <xdr:sp>
      <xdr:nvSpPr>
        <xdr:cNvPr id="26" name="Line 10"/>
        <xdr:cNvSpPr>
          <a:spLocks/>
        </xdr:cNvSpPr>
      </xdr:nvSpPr>
      <xdr:spPr>
        <a:xfrm flipV="1">
          <a:off x="6981825" y="110109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133350</xdr:rowOff>
    </xdr:from>
    <xdr:to>
      <xdr:col>17</xdr:col>
      <xdr:colOff>257175</xdr:colOff>
      <xdr:row>48</xdr:row>
      <xdr:rowOff>142875</xdr:rowOff>
    </xdr:to>
    <xdr:sp>
      <xdr:nvSpPr>
        <xdr:cNvPr id="27" name="Line 10"/>
        <xdr:cNvSpPr>
          <a:spLocks/>
        </xdr:cNvSpPr>
      </xdr:nvSpPr>
      <xdr:spPr>
        <a:xfrm flipV="1">
          <a:off x="6972300" y="112490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49</xdr:row>
      <xdr:rowOff>142875</xdr:rowOff>
    </xdr:from>
    <xdr:to>
      <xdr:col>18</xdr:col>
      <xdr:colOff>19050</xdr:colOff>
      <xdr:row>49</xdr:row>
      <xdr:rowOff>152400</xdr:rowOff>
    </xdr:to>
    <xdr:sp>
      <xdr:nvSpPr>
        <xdr:cNvPr id="28" name="Line 10"/>
        <xdr:cNvSpPr>
          <a:spLocks/>
        </xdr:cNvSpPr>
      </xdr:nvSpPr>
      <xdr:spPr>
        <a:xfrm flipV="1">
          <a:off x="7000875" y="11496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62</xdr:row>
      <xdr:rowOff>123825</xdr:rowOff>
    </xdr:from>
    <xdr:to>
      <xdr:col>17</xdr:col>
      <xdr:colOff>266700</xdr:colOff>
      <xdr:row>62</xdr:row>
      <xdr:rowOff>133350</xdr:rowOff>
    </xdr:to>
    <xdr:sp>
      <xdr:nvSpPr>
        <xdr:cNvPr id="29" name="Line 10"/>
        <xdr:cNvSpPr>
          <a:spLocks/>
        </xdr:cNvSpPr>
      </xdr:nvSpPr>
      <xdr:spPr>
        <a:xfrm flipV="1">
          <a:off x="6981825" y="145923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63</xdr:row>
      <xdr:rowOff>133350</xdr:rowOff>
    </xdr:from>
    <xdr:to>
      <xdr:col>17</xdr:col>
      <xdr:colOff>228600</xdr:colOff>
      <xdr:row>63</xdr:row>
      <xdr:rowOff>142875</xdr:rowOff>
    </xdr:to>
    <xdr:sp>
      <xdr:nvSpPr>
        <xdr:cNvPr id="30" name="Line 10"/>
        <xdr:cNvSpPr>
          <a:spLocks/>
        </xdr:cNvSpPr>
      </xdr:nvSpPr>
      <xdr:spPr>
        <a:xfrm flipV="1">
          <a:off x="6953250" y="148399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114300</xdr:rowOff>
    </xdr:from>
    <xdr:to>
      <xdr:col>17</xdr:col>
      <xdr:colOff>257175</xdr:colOff>
      <xdr:row>43</xdr:row>
      <xdr:rowOff>123825</xdr:rowOff>
    </xdr:to>
    <xdr:sp>
      <xdr:nvSpPr>
        <xdr:cNvPr id="31" name="Line 10"/>
        <xdr:cNvSpPr>
          <a:spLocks/>
        </xdr:cNvSpPr>
      </xdr:nvSpPr>
      <xdr:spPr>
        <a:xfrm flipV="1">
          <a:off x="6962775" y="10039350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</xdr:row>
      <xdr:rowOff>123825</xdr:rowOff>
    </xdr:from>
    <xdr:to>
      <xdr:col>17</xdr:col>
      <xdr:colOff>247650</xdr:colOff>
      <xdr:row>66</xdr:row>
      <xdr:rowOff>133350</xdr:rowOff>
    </xdr:to>
    <xdr:sp>
      <xdr:nvSpPr>
        <xdr:cNvPr id="32" name="Line 10"/>
        <xdr:cNvSpPr>
          <a:spLocks/>
        </xdr:cNvSpPr>
      </xdr:nvSpPr>
      <xdr:spPr>
        <a:xfrm flipV="1">
          <a:off x="6962775" y="155448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133350</xdr:rowOff>
    </xdr:from>
    <xdr:to>
      <xdr:col>17</xdr:col>
      <xdr:colOff>238125</xdr:colOff>
      <xdr:row>65</xdr:row>
      <xdr:rowOff>142875</xdr:rowOff>
    </xdr:to>
    <xdr:sp>
      <xdr:nvSpPr>
        <xdr:cNvPr id="33" name="Line 10"/>
        <xdr:cNvSpPr>
          <a:spLocks/>
        </xdr:cNvSpPr>
      </xdr:nvSpPr>
      <xdr:spPr>
        <a:xfrm flipV="1">
          <a:off x="6953250" y="153162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133350</xdr:rowOff>
    </xdr:from>
    <xdr:to>
      <xdr:col>17</xdr:col>
      <xdr:colOff>257175</xdr:colOff>
      <xdr:row>61</xdr:row>
      <xdr:rowOff>142875</xdr:rowOff>
    </xdr:to>
    <xdr:sp>
      <xdr:nvSpPr>
        <xdr:cNvPr id="34" name="Line 10"/>
        <xdr:cNvSpPr>
          <a:spLocks/>
        </xdr:cNvSpPr>
      </xdr:nvSpPr>
      <xdr:spPr>
        <a:xfrm flipV="1">
          <a:off x="6981825" y="143637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64</xdr:row>
      <xdr:rowOff>133350</xdr:rowOff>
    </xdr:from>
    <xdr:to>
      <xdr:col>17</xdr:col>
      <xdr:colOff>247650</xdr:colOff>
      <xdr:row>64</xdr:row>
      <xdr:rowOff>142875</xdr:rowOff>
    </xdr:to>
    <xdr:sp>
      <xdr:nvSpPr>
        <xdr:cNvPr id="35" name="Line 10"/>
        <xdr:cNvSpPr>
          <a:spLocks/>
        </xdr:cNvSpPr>
      </xdr:nvSpPr>
      <xdr:spPr>
        <a:xfrm flipV="1">
          <a:off x="6972300" y="150780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123825</xdr:rowOff>
    </xdr:from>
    <xdr:to>
      <xdr:col>17</xdr:col>
      <xdr:colOff>228600</xdr:colOff>
      <xdr:row>68</xdr:row>
      <xdr:rowOff>133350</xdr:rowOff>
    </xdr:to>
    <xdr:sp>
      <xdr:nvSpPr>
        <xdr:cNvPr id="36" name="Line 10"/>
        <xdr:cNvSpPr>
          <a:spLocks/>
        </xdr:cNvSpPr>
      </xdr:nvSpPr>
      <xdr:spPr>
        <a:xfrm>
          <a:off x="6953250" y="16030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95250</xdr:rowOff>
    </xdr:from>
    <xdr:to>
      <xdr:col>17</xdr:col>
      <xdr:colOff>238125</xdr:colOff>
      <xdr:row>67</xdr:row>
      <xdr:rowOff>114300</xdr:rowOff>
    </xdr:to>
    <xdr:sp>
      <xdr:nvSpPr>
        <xdr:cNvPr id="37" name="Line 10"/>
        <xdr:cNvSpPr>
          <a:spLocks/>
        </xdr:cNvSpPr>
      </xdr:nvSpPr>
      <xdr:spPr>
        <a:xfrm>
          <a:off x="6962775" y="15754350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114300</xdr:rowOff>
    </xdr:from>
    <xdr:to>
      <xdr:col>17</xdr:col>
      <xdr:colOff>257175</xdr:colOff>
      <xdr:row>42</xdr:row>
      <xdr:rowOff>123825</xdr:rowOff>
    </xdr:to>
    <xdr:sp>
      <xdr:nvSpPr>
        <xdr:cNvPr id="38" name="Line 32"/>
        <xdr:cNvSpPr>
          <a:spLocks/>
        </xdr:cNvSpPr>
      </xdr:nvSpPr>
      <xdr:spPr>
        <a:xfrm>
          <a:off x="6972300" y="99250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114300</xdr:rowOff>
    </xdr:from>
    <xdr:to>
      <xdr:col>17</xdr:col>
      <xdr:colOff>228600</xdr:colOff>
      <xdr:row>38</xdr:row>
      <xdr:rowOff>123825</xdr:rowOff>
    </xdr:to>
    <xdr:sp>
      <xdr:nvSpPr>
        <xdr:cNvPr id="39" name="Line 22"/>
        <xdr:cNvSpPr>
          <a:spLocks/>
        </xdr:cNvSpPr>
      </xdr:nvSpPr>
      <xdr:spPr>
        <a:xfrm>
          <a:off x="6953250" y="91154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114300</xdr:rowOff>
    </xdr:from>
    <xdr:to>
      <xdr:col>17</xdr:col>
      <xdr:colOff>219075</xdr:colOff>
      <xdr:row>41</xdr:row>
      <xdr:rowOff>123825</xdr:rowOff>
    </xdr:to>
    <xdr:sp>
      <xdr:nvSpPr>
        <xdr:cNvPr id="40" name="Line 23"/>
        <xdr:cNvSpPr>
          <a:spLocks/>
        </xdr:cNvSpPr>
      </xdr:nvSpPr>
      <xdr:spPr>
        <a:xfrm flipV="1">
          <a:off x="6953250" y="980122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114300</xdr:rowOff>
    </xdr:from>
    <xdr:to>
      <xdr:col>17</xdr:col>
      <xdr:colOff>247650</xdr:colOff>
      <xdr:row>13</xdr:row>
      <xdr:rowOff>123825</xdr:rowOff>
    </xdr:to>
    <xdr:sp>
      <xdr:nvSpPr>
        <xdr:cNvPr id="41" name="Line 10"/>
        <xdr:cNvSpPr>
          <a:spLocks/>
        </xdr:cNvSpPr>
      </xdr:nvSpPr>
      <xdr:spPr>
        <a:xfrm flipV="1">
          <a:off x="6962775" y="3143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142875</xdr:rowOff>
    </xdr:from>
    <xdr:to>
      <xdr:col>17</xdr:col>
      <xdr:colOff>238125</xdr:colOff>
      <xdr:row>36</xdr:row>
      <xdr:rowOff>152400</xdr:rowOff>
    </xdr:to>
    <xdr:sp>
      <xdr:nvSpPr>
        <xdr:cNvPr id="42" name="Line 10"/>
        <xdr:cNvSpPr>
          <a:spLocks/>
        </xdr:cNvSpPr>
      </xdr:nvSpPr>
      <xdr:spPr>
        <a:xfrm flipV="1">
          <a:off x="6953250" y="86677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40</xdr:row>
      <xdr:rowOff>114300</xdr:rowOff>
    </xdr:from>
    <xdr:to>
      <xdr:col>17</xdr:col>
      <xdr:colOff>228600</xdr:colOff>
      <xdr:row>40</xdr:row>
      <xdr:rowOff>123825</xdr:rowOff>
    </xdr:to>
    <xdr:sp>
      <xdr:nvSpPr>
        <xdr:cNvPr id="43" name="Line 10"/>
        <xdr:cNvSpPr>
          <a:spLocks/>
        </xdr:cNvSpPr>
      </xdr:nvSpPr>
      <xdr:spPr>
        <a:xfrm flipV="1">
          <a:off x="6943725" y="95631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142875</xdr:rowOff>
    </xdr:from>
    <xdr:to>
      <xdr:col>17</xdr:col>
      <xdr:colOff>238125</xdr:colOff>
      <xdr:row>37</xdr:row>
      <xdr:rowOff>152400</xdr:rowOff>
    </xdr:to>
    <xdr:sp>
      <xdr:nvSpPr>
        <xdr:cNvPr id="44" name="Line 10"/>
        <xdr:cNvSpPr>
          <a:spLocks/>
        </xdr:cNvSpPr>
      </xdr:nvSpPr>
      <xdr:spPr>
        <a:xfrm flipV="1">
          <a:off x="6953250" y="89058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50</xdr:row>
      <xdr:rowOff>123825</xdr:rowOff>
    </xdr:from>
    <xdr:to>
      <xdr:col>18</xdr:col>
      <xdr:colOff>9525</xdr:colOff>
      <xdr:row>50</xdr:row>
      <xdr:rowOff>133350</xdr:rowOff>
    </xdr:to>
    <xdr:sp>
      <xdr:nvSpPr>
        <xdr:cNvPr id="45" name="Line 10"/>
        <xdr:cNvSpPr>
          <a:spLocks/>
        </xdr:cNvSpPr>
      </xdr:nvSpPr>
      <xdr:spPr>
        <a:xfrm flipV="1">
          <a:off x="6991350" y="117157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60</xdr:row>
      <xdr:rowOff>85725</xdr:rowOff>
    </xdr:from>
    <xdr:to>
      <xdr:col>18</xdr:col>
      <xdr:colOff>19050</xdr:colOff>
      <xdr:row>60</xdr:row>
      <xdr:rowOff>95250</xdr:rowOff>
    </xdr:to>
    <xdr:sp>
      <xdr:nvSpPr>
        <xdr:cNvPr id="46" name="Line 10"/>
        <xdr:cNvSpPr>
          <a:spLocks/>
        </xdr:cNvSpPr>
      </xdr:nvSpPr>
      <xdr:spPr>
        <a:xfrm flipV="1">
          <a:off x="7000875" y="140779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95250</xdr:rowOff>
    </xdr:from>
    <xdr:to>
      <xdr:col>17</xdr:col>
      <xdr:colOff>257175</xdr:colOff>
      <xdr:row>34</xdr:row>
      <xdr:rowOff>104775</xdr:rowOff>
    </xdr:to>
    <xdr:sp>
      <xdr:nvSpPr>
        <xdr:cNvPr id="47" name="Line 10"/>
        <xdr:cNvSpPr>
          <a:spLocks/>
        </xdr:cNvSpPr>
      </xdr:nvSpPr>
      <xdr:spPr>
        <a:xfrm flipV="1">
          <a:off x="6972300" y="81438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209550</xdr:colOff>
      <xdr:row>29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9439275" y="67722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9496425" y="67722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247650</xdr:colOff>
      <xdr:row>5</xdr:row>
      <xdr:rowOff>142875</xdr:rowOff>
    </xdr:from>
    <xdr:to>
      <xdr:col>12</xdr:col>
      <xdr:colOff>276225</xdr:colOff>
      <xdr:row>5</xdr:row>
      <xdr:rowOff>152400</xdr:rowOff>
    </xdr:to>
    <xdr:sp>
      <xdr:nvSpPr>
        <xdr:cNvPr id="3" name="Line 32"/>
        <xdr:cNvSpPr>
          <a:spLocks/>
        </xdr:cNvSpPr>
      </xdr:nvSpPr>
      <xdr:spPr>
        <a:xfrm flipV="1">
          <a:off x="6867525" y="1333500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209550</xdr:colOff>
      <xdr:row>29</xdr:row>
      <xdr:rowOff>0</xdr:rowOff>
    </xdr:from>
    <xdr:ext cx="285750" cy="247650"/>
    <xdr:sp fLocksText="0">
      <xdr:nvSpPr>
        <xdr:cNvPr id="4" name="Text Box 34"/>
        <xdr:cNvSpPr txBox="1">
          <a:spLocks noChangeArrowheads="1"/>
        </xdr:cNvSpPr>
      </xdr:nvSpPr>
      <xdr:spPr>
        <a:xfrm>
          <a:off x="9439275" y="67722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285750" cy="247650"/>
    <xdr:sp fLocksText="0">
      <xdr:nvSpPr>
        <xdr:cNvPr id="5" name="Text Box 37"/>
        <xdr:cNvSpPr txBox="1">
          <a:spLocks noChangeArrowheads="1"/>
        </xdr:cNvSpPr>
      </xdr:nvSpPr>
      <xdr:spPr>
        <a:xfrm>
          <a:off x="9486900" y="67722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12</xdr:row>
      <xdr:rowOff>0</xdr:rowOff>
    </xdr:from>
    <xdr:ext cx="2857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486900" y="28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8</xdr:row>
      <xdr:rowOff>114300</xdr:rowOff>
    </xdr:from>
    <xdr:to>
      <xdr:col>17</xdr:col>
      <xdr:colOff>238125</xdr:colOff>
      <xdr:row>8</xdr:row>
      <xdr:rowOff>114300</xdr:rowOff>
    </xdr:to>
    <xdr:sp>
      <xdr:nvSpPr>
        <xdr:cNvPr id="7" name="Line 32"/>
        <xdr:cNvSpPr>
          <a:spLocks/>
        </xdr:cNvSpPr>
      </xdr:nvSpPr>
      <xdr:spPr>
        <a:xfrm flipV="1">
          <a:off x="6686550" y="2019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  <row r="169">
          <cell r="M169">
            <v>5000</v>
          </cell>
        </row>
        <row r="170">
          <cell r="M17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275" t="s">
        <v>0</v>
      </c>
      <c r="B1" s="275"/>
      <c r="C1" s="275"/>
      <c r="D1" s="275"/>
      <c r="E1" s="275"/>
      <c r="F1" s="275"/>
    </row>
    <row r="2" spans="1:6" ht="22.5">
      <c r="A2" s="275" t="s">
        <v>99</v>
      </c>
      <c r="B2" s="275"/>
      <c r="C2" s="275"/>
      <c r="D2" s="275"/>
      <c r="E2" s="275"/>
      <c r="F2" s="275"/>
    </row>
    <row r="3" spans="1:6" ht="22.5">
      <c r="A3" s="275" t="s">
        <v>193</v>
      </c>
      <c r="B3" s="275"/>
      <c r="C3" s="275"/>
      <c r="D3" s="275"/>
      <c r="E3" s="275"/>
      <c r="F3" s="275"/>
    </row>
    <row r="4" spans="1:6" s="2" customFormat="1" ht="20.25">
      <c r="A4" s="30" t="s">
        <v>75</v>
      </c>
      <c r="B4" s="30" t="s">
        <v>2</v>
      </c>
      <c r="C4" s="30" t="s">
        <v>4</v>
      </c>
      <c r="D4" s="30" t="s">
        <v>47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5" t="s">
        <v>48</v>
      </c>
      <c r="B6" s="86"/>
      <c r="C6" s="86"/>
      <c r="D6" s="86"/>
      <c r="E6" s="86"/>
      <c r="F6" s="86"/>
    </row>
    <row r="7" spans="1:6" s="2" customFormat="1" ht="20.25">
      <c r="A7" s="87" t="s">
        <v>49</v>
      </c>
      <c r="B7" s="74"/>
      <c r="C7" s="74"/>
      <c r="D7" s="74"/>
      <c r="E7" s="74"/>
      <c r="F7" s="74"/>
    </row>
    <row r="8" spans="1:6" s="2" customFormat="1" ht="20.25">
      <c r="A8" s="87" t="s">
        <v>104</v>
      </c>
      <c r="B8" s="74">
        <v>2</v>
      </c>
      <c r="C8" s="74">
        <v>8.7</v>
      </c>
      <c r="D8" s="88">
        <v>190500</v>
      </c>
      <c r="E8" s="74">
        <v>11.02</v>
      </c>
      <c r="F8" s="74" t="s">
        <v>106</v>
      </c>
    </row>
    <row r="9" spans="1:6" s="2" customFormat="1" ht="20.25">
      <c r="A9" s="87" t="s">
        <v>50</v>
      </c>
      <c r="B9" s="74">
        <v>3</v>
      </c>
      <c r="C9" s="74">
        <v>13.05</v>
      </c>
      <c r="D9" s="88">
        <v>245000</v>
      </c>
      <c r="E9" s="74">
        <v>14.17</v>
      </c>
      <c r="F9" s="74" t="s">
        <v>106</v>
      </c>
    </row>
    <row r="10" spans="1:6" s="2" customFormat="1" ht="20.25">
      <c r="A10" s="87" t="s">
        <v>105</v>
      </c>
      <c r="B10" s="74">
        <v>2</v>
      </c>
      <c r="C10" s="74">
        <v>8.7</v>
      </c>
      <c r="D10" s="88">
        <v>149900</v>
      </c>
      <c r="E10" s="74">
        <v>8.67</v>
      </c>
      <c r="F10" s="74" t="s">
        <v>106</v>
      </c>
    </row>
    <row r="11" spans="1:6" s="2" customFormat="1" ht="20.25">
      <c r="A11" s="87" t="s">
        <v>103</v>
      </c>
      <c r="B11" s="74">
        <v>3</v>
      </c>
      <c r="C11" s="74">
        <v>13.05</v>
      </c>
      <c r="D11" s="88">
        <v>300000</v>
      </c>
      <c r="E11" s="74">
        <v>17.35</v>
      </c>
      <c r="F11" s="74" t="s">
        <v>106</v>
      </c>
    </row>
    <row r="12" spans="1:6" s="2" customFormat="1" ht="20.25">
      <c r="A12" s="87" t="s">
        <v>51</v>
      </c>
      <c r="B12" s="89"/>
      <c r="C12" s="89"/>
      <c r="D12" s="90"/>
      <c r="E12" s="89"/>
      <c r="F12" s="74"/>
    </row>
    <row r="13" spans="1:6" s="2" customFormat="1" ht="20.25">
      <c r="A13" s="87" t="s">
        <v>86</v>
      </c>
      <c r="B13" s="74">
        <v>2</v>
      </c>
      <c r="C13" s="74">
        <v>100</v>
      </c>
      <c r="D13" s="88">
        <v>180000</v>
      </c>
      <c r="E13" s="74">
        <v>10.41</v>
      </c>
      <c r="F13" s="74" t="s">
        <v>106</v>
      </c>
    </row>
    <row r="14" spans="1:6" s="2" customFormat="1" ht="20.25">
      <c r="A14" s="87" t="s">
        <v>52</v>
      </c>
      <c r="B14" s="89"/>
      <c r="C14" s="89"/>
      <c r="D14" s="88"/>
      <c r="E14" s="74"/>
      <c r="F14" s="74"/>
    </row>
    <row r="15" spans="1:6" s="2" customFormat="1" ht="20.25">
      <c r="A15" s="91" t="s">
        <v>194</v>
      </c>
      <c r="B15" s="74">
        <v>2</v>
      </c>
      <c r="C15" s="74">
        <v>6.67</v>
      </c>
      <c r="D15" s="88">
        <v>74700</v>
      </c>
      <c r="E15" s="74">
        <v>4.32</v>
      </c>
      <c r="F15" s="74" t="s">
        <v>106</v>
      </c>
    </row>
    <row r="16" spans="1:6" s="2" customFormat="1" ht="20.25">
      <c r="A16" s="92"/>
      <c r="B16" s="80"/>
      <c r="C16" s="71"/>
      <c r="D16" s="81"/>
      <c r="E16" s="71"/>
      <c r="F16" s="71"/>
    </row>
    <row r="17" spans="1:6" s="2" customFormat="1" ht="21" thickBot="1">
      <c r="A17" s="75" t="s">
        <v>8</v>
      </c>
      <c r="B17" s="76">
        <v>14</v>
      </c>
      <c r="C17" s="76">
        <v>25.46</v>
      </c>
      <c r="D17" s="77">
        <v>1140100</v>
      </c>
      <c r="E17" s="76">
        <v>6.59</v>
      </c>
      <c r="F17" s="71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75</v>
      </c>
      <c r="B26" s="30" t="s">
        <v>2</v>
      </c>
      <c r="C26" s="30" t="s">
        <v>4</v>
      </c>
      <c r="D26" s="30" t="s">
        <v>47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9" t="s">
        <v>53</v>
      </c>
      <c r="B28" s="62"/>
      <c r="C28" s="62"/>
      <c r="D28" s="62"/>
      <c r="E28" s="62"/>
      <c r="F28" s="62"/>
    </row>
    <row r="29" spans="1:6" ht="22.5">
      <c r="A29" s="62" t="s">
        <v>31</v>
      </c>
      <c r="B29" s="62"/>
      <c r="C29" s="62"/>
      <c r="D29" s="62"/>
      <c r="E29" s="62"/>
      <c r="F29" s="62"/>
    </row>
    <row r="30" spans="1:6" ht="22.5">
      <c r="A30" s="62" t="s">
        <v>54</v>
      </c>
      <c r="B30" s="61">
        <v>1</v>
      </c>
      <c r="C30" s="61">
        <v>16.67</v>
      </c>
      <c r="D30" s="70">
        <v>20000</v>
      </c>
      <c r="E30" s="61">
        <v>0.12</v>
      </c>
      <c r="F30" s="61" t="s">
        <v>107</v>
      </c>
    </row>
    <row r="31" spans="1:6" ht="22.5">
      <c r="A31" s="62"/>
      <c r="B31" s="61"/>
      <c r="C31" s="61"/>
      <c r="D31" s="70"/>
      <c r="E31" s="61"/>
      <c r="F31" s="61"/>
    </row>
    <row r="32" spans="1:6" ht="22.5">
      <c r="A32" s="71"/>
      <c r="B32" s="72"/>
      <c r="C32" s="72"/>
      <c r="D32" s="73"/>
      <c r="E32" s="72"/>
      <c r="F32" s="74"/>
    </row>
    <row r="33" spans="1:6" ht="23.25" thickBot="1">
      <c r="A33" s="75" t="s">
        <v>8</v>
      </c>
      <c r="B33" s="76">
        <f>SUM(B30:B32)</f>
        <v>1</v>
      </c>
      <c r="C33" s="76">
        <v>11.12</v>
      </c>
      <c r="D33" s="77">
        <f>SUM(D30:D32)</f>
        <v>20000</v>
      </c>
      <c r="E33" s="76">
        <v>0.12</v>
      </c>
      <c r="F33" s="71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75</v>
      </c>
      <c r="B44" s="30" t="s">
        <v>2</v>
      </c>
      <c r="C44" s="30" t="s">
        <v>4</v>
      </c>
      <c r="D44" s="30" t="s">
        <v>47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9" t="s">
        <v>55</v>
      </c>
      <c r="B46" s="62"/>
      <c r="C46" s="62"/>
      <c r="D46" s="62"/>
      <c r="E46" s="62"/>
      <c r="F46" s="74" t="s">
        <v>9</v>
      </c>
    </row>
    <row r="47" spans="1:6" ht="22.5">
      <c r="A47" s="62" t="s">
        <v>195</v>
      </c>
      <c r="B47" s="61">
        <v>0</v>
      </c>
      <c r="C47" s="61">
        <v>0</v>
      </c>
      <c r="D47" s="61">
        <v>0</v>
      </c>
      <c r="E47" s="61">
        <v>0</v>
      </c>
      <c r="F47" s="74" t="s">
        <v>9</v>
      </c>
    </row>
    <row r="48" spans="1:6" ht="22.5">
      <c r="A48" s="62"/>
      <c r="B48" s="62"/>
      <c r="C48" s="62"/>
      <c r="D48" s="62"/>
      <c r="E48" s="62"/>
      <c r="F48" s="62"/>
    </row>
    <row r="49" spans="1:6" ht="22.5">
      <c r="A49" s="78" t="s">
        <v>56</v>
      </c>
      <c r="B49" s="74">
        <v>9</v>
      </c>
      <c r="C49" s="74">
        <v>16.99</v>
      </c>
      <c r="D49" s="97">
        <v>124000</v>
      </c>
      <c r="E49" s="74">
        <v>0.72</v>
      </c>
      <c r="F49" s="74" t="s">
        <v>9</v>
      </c>
    </row>
    <row r="50" spans="1:6" ht="22.5">
      <c r="A50" s="78"/>
      <c r="B50" s="74"/>
      <c r="C50" s="74"/>
      <c r="D50" s="79"/>
      <c r="E50" s="74"/>
      <c r="F50" s="74"/>
    </row>
    <row r="51" spans="1:6" ht="22.5">
      <c r="A51" s="78" t="s">
        <v>57</v>
      </c>
      <c r="B51" s="74">
        <v>9</v>
      </c>
      <c r="C51" s="74">
        <v>16.99</v>
      </c>
      <c r="D51" s="79">
        <v>2187000</v>
      </c>
      <c r="E51" s="74">
        <v>12.65</v>
      </c>
      <c r="F51" s="61" t="s">
        <v>107</v>
      </c>
    </row>
    <row r="52" spans="1:6" ht="22.5">
      <c r="A52" s="78" t="s">
        <v>58</v>
      </c>
      <c r="B52" s="78"/>
      <c r="C52" s="74"/>
      <c r="D52" s="78"/>
      <c r="E52" s="74"/>
      <c r="F52" s="74"/>
    </row>
    <row r="53" spans="1:6" ht="22.5">
      <c r="A53" s="78"/>
      <c r="B53" s="74"/>
      <c r="C53" s="74"/>
      <c r="D53" s="78"/>
      <c r="E53" s="74"/>
      <c r="F53" s="74"/>
    </row>
    <row r="54" spans="1:6" ht="22.5">
      <c r="A54" s="62" t="s">
        <v>59</v>
      </c>
      <c r="B54" s="74">
        <v>12</v>
      </c>
      <c r="C54" s="74">
        <v>22.65</v>
      </c>
      <c r="D54" s="88">
        <v>445000</v>
      </c>
      <c r="E54" s="74">
        <v>2.58</v>
      </c>
      <c r="F54" s="61" t="s">
        <v>37</v>
      </c>
    </row>
    <row r="55" spans="1:6" ht="22.5">
      <c r="A55" s="78"/>
      <c r="B55" s="74"/>
      <c r="C55" s="74"/>
      <c r="D55" s="98"/>
      <c r="E55" s="74"/>
      <c r="F55" s="61"/>
    </row>
    <row r="56" spans="1:6" ht="22.5">
      <c r="A56" s="78" t="s">
        <v>60</v>
      </c>
      <c r="B56" s="74">
        <v>6</v>
      </c>
      <c r="C56" s="74">
        <v>11.32</v>
      </c>
      <c r="D56" s="88">
        <v>40000</v>
      </c>
      <c r="E56" s="74">
        <v>0.24</v>
      </c>
      <c r="F56" s="61" t="s">
        <v>37</v>
      </c>
    </row>
    <row r="57" spans="1:6" ht="22.5">
      <c r="A57" s="82"/>
      <c r="B57" s="83"/>
      <c r="C57" s="83"/>
      <c r="D57" s="84"/>
      <c r="E57" s="83"/>
      <c r="F57" s="61"/>
    </row>
    <row r="58" spans="1:6" ht="22.5">
      <c r="A58" s="78" t="s">
        <v>61</v>
      </c>
      <c r="B58" s="83">
        <v>4</v>
      </c>
      <c r="C58" s="83">
        <v>7.55</v>
      </c>
      <c r="D58" s="99">
        <f>SUM(D42:D57)</f>
        <v>2796000</v>
      </c>
      <c r="E58" s="83">
        <v>16.17</v>
      </c>
      <c r="F58" s="61" t="s">
        <v>37</v>
      </c>
    </row>
    <row r="59" spans="1:6" ht="22.5">
      <c r="A59" s="82"/>
      <c r="B59" s="83"/>
      <c r="C59" s="83"/>
      <c r="D59" s="84"/>
      <c r="E59" s="83"/>
      <c r="F59" s="35"/>
    </row>
    <row r="60" spans="1:6" ht="23.25" thickBot="1">
      <c r="A60" s="75" t="s">
        <v>8</v>
      </c>
      <c r="B60" s="100">
        <v>40</v>
      </c>
      <c r="C60" s="100">
        <v>75.48</v>
      </c>
      <c r="D60" s="101">
        <f>SUM(D49:D59)</f>
        <v>5592000</v>
      </c>
      <c r="E60" s="100">
        <v>32.33</v>
      </c>
      <c r="F60" s="100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75</v>
      </c>
      <c r="B62" s="30" t="s">
        <v>2</v>
      </c>
      <c r="C62" s="30" t="s">
        <v>4</v>
      </c>
      <c r="D62" s="30" t="s">
        <v>47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9" t="s">
        <v>62</v>
      </c>
      <c r="B64" s="62"/>
      <c r="C64" s="62"/>
      <c r="D64" s="62"/>
      <c r="E64" s="62"/>
      <c r="F64" s="62"/>
    </row>
    <row r="65" spans="1:6" ht="22.5">
      <c r="A65" s="62" t="s">
        <v>70</v>
      </c>
      <c r="B65" s="62"/>
      <c r="C65" s="62"/>
      <c r="D65" s="62"/>
      <c r="E65" s="62"/>
      <c r="F65" s="62"/>
    </row>
    <row r="66" spans="1:6" ht="22.5">
      <c r="A66" s="62" t="s">
        <v>69</v>
      </c>
      <c r="B66" s="62"/>
      <c r="C66" s="62"/>
      <c r="D66" s="62"/>
      <c r="E66" s="62"/>
      <c r="F66" s="62"/>
    </row>
    <row r="67" spans="1:6" ht="22.5">
      <c r="A67" s="62"/>
      <c r="B67" s="61"/>
      <c r="C67" s="62"/>
      <c r="D67" s="70"/>
      <c r="E67" s="61"/>
      <c r="F67" s="61"/>
    </row>
    <row r="68" spans="1:6" ht="22.5">
      <c r="A68" s="71"/>
      <c r="B68" s="72"/>
      <c r="C68" s="72"/>
      <c r="D68" s="73"/>
      <c r="E68" s="72"/>
      <c r="F68" s="74"/>
    </row>
    <row r="69" spans="1:6" ht="23.25" thickBot="1">
      <c r="A69" s="75" t="s">
        <v>8</v>
      </c>
      <c r="B69" s="76">
        <f>SUM(B67:B68)</f>
        <v>0</v>
      </c>
      <c r="C69" s="76"/>
      <c r="D69" s="77">
        <f>SUM(D67:D68)</f>
        <v>0</v>
      </c>
      <c r="E69" s="76"/>
      <c r="F69" s="71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75</v>
      </c>
      <c r="B80" s="30" t="s">
        <v>2</v>
      </c>
      <c r="C80" s="30" t="s">
        <v>4</v>
      </c>
      <c r="D80" s="30" t="s">
        <v>47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8"/>
    </row>
    <row r="82" spans="1:6" ht="22.5">
      <c r="A82" s="69" t="s">
        <v>63</v>
      </c>
      <c r="B82" s="62"/>
      <c r="C82" s="61"/>
      <c r="D82" s="62"/>
      <c r="E82" s="62"/>
      <c r="F82" s="62"/>
    </row>
    <row r="83" spans="1:6" ht="22.5">
      <c r="A83" s="62" t="s">
        <v>68</v>
      </c>
      <c r="B83" s="61">
        <v>5</v>
      </c>
      <c r="C83" s="105">
        <v>11.12</v>
      </c>
      <c r="D83" s="96">
        <v>277500</v>
      </c>
      <c r="E83" s="61">
        <v>1.61</v>
      </c>
      <c r="F83" s="61" t="s">
        <v>9</v>
      </c>
    </row>
    <row r="84" spans="1:6" ht="22.5">
      <c r="A84" s="62" t="s">
        <v>67</v>
      </c>
      <c r="B84" s="62"/>
      <c r="C84" s="61"/>
      <c r="D84" s="62"/>
      <c r="E84" s="62"/>
      <c r="F84" s="62"/>
    </row>
    <row r="85" spans="1:6" ht="22.5">
      <c r="A85" s="62"/>
      <c r="B85" s="61"/>
      <c r="C85" s="61"/>
      <c r="D85" s="70"/>
      <c r="E85" s="61"/>
      <c r="F85" s="61"/>
    </row>
    <row r="86" spans="1:8" ht="22.5">
      <c r="A86" s="62" t="s">
        <v>64</v>
      </c>
      <c r="B86" s="61">
        <v>10</v>
      </c>
      <c r="C86" s="105">
        <v>22.23</v>
      </c>
      <c r="D86" s="96">
        <v>837000</v>
      </c>
      <c r="E86" s="61">
        <v>4.84</v>
      </c>
      <c r="F86" s="61" t="s">
        <v>9</v>
      </c>
      <c r="H86" s="107"/>
    </row>
    <row r="87" spans="1:6" ht="22.5">
      <c r="A87" s="62" t="s">
        <v>71</v>
      </c>
      <c r="B87" s="62"/>
      <c r="C87" s="61"/>
      <c r="D87" s="70"/>
      <c r="E87" s="61"/>
      <c r="F87" s="61"/>
    </row>
    <row r="88" spans="1:6" ht="22.5">
      <c r="A88" s="62"/>
      <c r="B88" s="61"/>
      <c r="C88" s="61"/>
      <c r="D88" s="70"/>
      <c r="E88" s="61"/>
      <c r="F88" s="61"/>
    </row>
    <row r="89" spans="1:6" ht="22.5">
      <c r="A89" s="62" t="s">
        <v>87</v>
      </c>
      <c r="B89" s="61">
        <v>8</v>
      </c>
      <c r="C89" s="105">
        <v>17.78</v>
      </c>
      <c r="D89" s="96">
        <v>136000</v>
      </c>
      <c r="E89" s="61">
        <v>0.79</v>
      </c>
      <c r="F89" s="61" t="s">
        <v>9</v>
      </c>
    </row>
    <row r="90" spans="1:6" ht="22.5">
      <c r="A90" s="62"/>
      <c r="B90" s="61"/>
      <c r="C90" s="61"/>
      <c r="D90" s="70"/>
      <c r="E90" s="61"/>
      <c r="F90" s="61"/>
    </row>
    <row r="91" spans="1:6" ht="22.5">
      <c r="A91" s="78"/>
      <c r="B91" s="74"/>
      <c r="C91" s="74"/>
      <c r="D91" s="79"/>
      <c r="E91" s="74"/>
      <c r="F91" s="74"/>
    </row>
    <row r="92" spans="1:6" ht="22.5">
      <c r="A92" s="78"/>
      <c r="B92" s="74"/>
      <c r="C92" s="74"/>
      <c r="D92" s="79"/>
      <c r="E92" s="74"/>
      <c r="F92" s="74"/>
    </row>
    <row r="93" spans="1:6" ht="23.25" thickBot="1">
      <c r="A93" s="93" t="s">
        <v>8</v>
      </c>
      <c r="B93" s="80">
        <v>23</v>
      </c>
      <c r="C93" s="106">
        <v>43.4</v>
      </c>
      <c r="D93" s="81">
        <f>SUM(D83:D92)</f>
        <v>1250500</v>
      </c>
      <c r="E93" s="80">
        <v>7.23</v>
      </c>
      <c r="F93" s="80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75</v>
      </c>
      <c r="B98" s="30" t="s">
        <v>2</v>
      </c>
      <c r="C98" s="30" t="s">
        <v>4</v>
      </c>
      <c r="D98" s="30" t="s">
        <v>47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9" t="s">
        <v>88</v>
      </c>
      <c r="B100" s="62"/>
      <c r="C100" s="62"/>
      <c r="D100" s="62"/>
      <c r="E100" s="62"/>
      <c r="F100" s="62"/>
    </row>
    <row r="101" spans="1:6" ht="22.5">
      <c r="A101" s="69" t="s">
        <v>89</v>
      </c>
      <c r="B101" s="62"/>
      <c r="C101" s="62"/>
      <c r="D101" s="62"/>
      <c r="E101" s="62"/>
      <c r="F101" s="62"/>
    </row>
    <row r="102" spans="1:6" ht="22.5">
      <c r="A102" s="62" t="s">
        <v>90</v>
      </c>
      <c r="B102" s="62"/>
      <c r="C102" s="62"/>
      <c r="D102" s="62"/>
      <c r="E102" s="62"/>
      <c r="F102" s="62"/>
    </row>
    <row r="103" spans="1:6" ht="22.5">
      <c r="A103" s="62" t="s">
        <v>91</v>
      </c>
      <c r="B103" s="62"/>
      <c r="C103" s="62"/>
      <c r="D103" s="62"/>
      <c r="E103" s="62"/>
      <c r="F103" s="62"/>
    </row>
    <row r="104" spans="1:6" ht="22.5">
      <c r="A104" s="62" t="s">
        <v>72</v>
      </c>
      <c r="B104" s="61">
        <v>2</v>
      </c>
      <c r="C104" s="61">
        <v>18.19</v>
      </c>
      <c r="D104" s="70">
        <v>2248000</v>
      </c>
      <c r="E104" s="61">
        <v>1.3</v>
      </c>
      <c r="F104" s="61" t="s">
        <v>37</v>
      </c>
    </row>
    <row r="105" spans="1:6" ht="22.5">
      <c r="A105" s="62" t="s">
        <v>73</v>
      </c>
      <c r="B105" s="61">
        <v>2</v>
      </c>
      <c r="C105" s="61">
        <v>18.19</v>
      </c>
      <c r="D105" s="70">
        <v>500000</v>
      </c>
      <c r="E105" s="61">
        <v>2.89</v>
      </c>
      <c r="F105" s="61" t="s">
        <v>37</v>
      </c>
    </row>
    <row r="106" spans="1:6" ht="22.5">
      <c r="A106" s="62" t="s">
        <v>74</v>
      </c>
      <c r="B106" s="61">
        <v>1</v>
      </c>
      <c r="C106" s="61">
        <v>9.09</v>
      </c>
      <c r="D106" s="79">
        <v>15000</v>
      </c>
      <c r="E106" s="61">
        <v>0.09</v>
      </c>
      <c r="F106" s="61" t="s">
        <v>9</v>
      </c>
    </row>
    <row r="107" spans="1:6" ht="22.5">
      <c r="A107" s="62" t="s">
        <v>92</v>
      </c>
      <c r="B107" s="61">
        <v>1</v>
      </c>
      <c r="C107" s="61">
        <v>9.09</v>
      </c>
      <c r="D107" s="70">
        <v>150000</v>
      </c>
      <c r="E107" s="61">
        <v>0.87</v>
      </c>
      <c r="F107" s="61" t="s">
        <v>9</v>
      </c>
    </row>
    <row r="108" spans="1:6" ht="22.5">
      <c r="A108" s="78" t="s">
        <v>65</v>
      </c>
      <c r="B108" s="74"/>
      <c r="C108" s="74"/>
      <c r="D108" s="79"/>
      <c r="E108" s="74"/>
      <c r="F108" s="74"/>
    </row>
    <row r="109" spans="1:6" ht="22.5">
      <c r="A109" s="78" t="s">
        <v>66</v>
      </c>
      <c r="B109" s="74"/>
      <c r="C109" s="74"/>
      <c r="D109" s="79"/>
      <c r="E109" s="74"/>
      <c r="F109" s="74"/>
    </row>
    <row r="110" spans="1:6" ht="22.5">
      <c r="A110" s="78" t="s">
        <v>98</v>
      </c>
      <c r="B110" s="74">
        <v>4</v>
      </c>
      <c r="C110" s="74">
        <v>36.37</v>
      </c>
      <c r="D110" s="79">
        <v>80000</v>
      </c>
      <c r="E110" s="74">
        <v>0.47</v>
      </c>
      <c r="F110" s="83" t="s">
        <v>9</v>
      </c>
    </row>
    <row r="111" spans="1:6" ht="22.5">
      <c r="A111" s="82"/>
      <c r="B111" s="83"/>
      <c r="C111" s="83"/>
      <c r="D111" s="84"/>
      <c r="E111" s="83"/>
      <c r="F111" s="83"/>
    </row>
    <row r="112" spans="1:6" ht="22.5">
      <c r="A112" s="36"/>
      <c r="B112" s="35"/>
      <c r="C112" s="35"/>
      <c r="D112" s="37"/>
      <c r="E112" s="35"/>
      <c r="F112" s="83"/>
    </row>
    <row r="113" spans="1:6" ht="22.5">
      <c r="A113" s="62"/>
      <c r="B113" s="61"/>
      <c r="C113" s="61"/>
      <c r="D113" s="70"/>
      <c r="E113" s="61"/>
      <c r="F113" s="83"/>
    </row>
    <row r="114" spans="1:6" ht="23.25" thickBot="1">
      <c r="A114" s="93" t="s">
        <v>8</v>
      </c>
      <c r="B114" s="76">
        <f>SUM(B104:B110)</f>
        <v>10</v>
      </c>
      <c r="C114" s="76">
        <v>90.91</v>
      </c>
      <c r="D114" s="95">
        <f>SUM(D107:D113)</f>
        <v>230000</v>
      </c>
      <c r="E114" s="94">
        <v>1.33</v>
      </c>
      <c r="F114" s="78"/>
    </row>
    <row r="115" spans="1:6" ht="23.25" thickTop="1">
      <c r="A115" s="102" t="s">
        <v>76</v>
      </c>
      <c r="B115" s="103">
        <v>88</v>
      </c>
      <c r="C115" s="103">
        <v>246.37</v>
      </c>
      <c r="D115" s="104">
        <v>8232600</v>
      </c>
      <c r="E115" s="103">
        <v>47.6</v>
      </c>
      <c r="F115" s="71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276"/>
      <c r="B126" s="276"/>
      <c r="C126" s="276"/>
      <c r="D126" s="276"/>
      <c r="E126" s="276"/>
      <c r="F126" s="276"/>
    </row>
    <row r="127" spans="1:6" ht="22.5">
      <c r="A127" s="276"/>
      <c r="B127" s="276"/>
      <c r="C127" s="276"/>
      <c r="D127" s="276"/>
      <c r="E127" s="276"/>
      <c r="F127" s="276"/>
    </row>
    <row r="128" spans="1:6" ht="22.5">
      <c r="A128" s="276"/>
      <c r="B128" s="276"/>
      <c r="C128" s="276"/>
      <c r="D128" s="276"/>
      <c r="E128" s="276"/>
      <c r="F128" s="276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SheetLayoutView="100" zoomScalePageLayoutView="0" workbookViewId="0" topLeftCell="A9">
      <selection activeCell="A36" sqref="A36"/>
    </sheetView>
  </sheetViews>
  <sheetFormatPr defaultColWidth="9.140625" defaultRowHeight="12.75"/>
  <cols>
    <col min="1" max="1" width="5.7109375" style="27" customWidth="1"/>
    <col min="2" max="2" width="24.7109375" style="27" customWidth="1"/>
    <col min="3" max="3" width="28.42187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ht="20.25">
      <c r="Q1" s="2"/>
    </row>
    <row r="2" spans="14:16" ht="18.75">
      <c r="N2" s="289" t="s">
        <v>310</v>
      </c>
      <c r="O2" s="289"/>
      <c r="P2" s="289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6" ht="18.75">
      <c r="A6" s="331" t="s">
        <v>312</v>
      </c>
      <c r="B6" s="331"/>
      <c r="C6" s="331"/>
      <c r="D6" s="331"/>
      <c r="E6" s="331"/>
      <c r="F6" s="331"/>
    </row>
    <row r="7" spans="1:6" ht="18.75">
      <c r="A7" s="284" t="s">
        <v>333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257" t="s">
        <v>184</v>
      </c>
      <c r="B9" s="257"/>
      <c r="C9" s="257" t="s">
        <v>313</v>
      </c>
      <c r="D9" s="257" t="s">
        <v>315</v>
      </c>
      <c r="E9" s="257" t="s">
        <v>17</v>
      </c>
      <c r="F9" s="257" t="s">
        <v>316</v>
      </c>
      <c r="G9" s="110" t="s">
        <v>19</v>
      </c>
      <c r="H9" s="110" t="s">
        <v>20</v>
      </c>
      <c r="I9" s="110" t="s">
        <v>21</v>
      </c>
      <c r="J9" s="110" t="s">
        <v>22</v>
      </c>
      <c r="K9" s="110" t="s">
        <v>23</v>
      </c>
      <c r="L9" s="110" t="s">
        <v>24</v>
      </c>
      <c r="M9" s="110" t="s">
        <v>25</v>
      </c>
      <c r="N9" s="110" t="s">
        <v>26</v>
      </c>
      <c r="O9" s="110" t="s">
        <v>27</v>
      </c>
      <c r="P9" s="110" t="s">
        <v>28</v>
      </c>
      <c r="Q9" s="110" t="s">
        <v>29</v>
      </c>
      <c r="R9" s="110" t="s">
        <v>30</v>
      </c>
    </row>
    <row r="10" spans="1:6" s="215" customFormat="1" ht="18.75">
      <c r="A10" s="214">
        <v>1</v>
      </c>
      <c r="B10" s="215" t="s">
        <v>413</v>
      </c>
      <c r="C10" s="215" t="s">
        <v>414</v>
      </c>
      <c r="D10" s="242">
        <v>5500</v>
      </c>
      <c r="E10" s="214" t="s">
        <v>36</v>
      </c>
      <c r="F10" s="214" t="s">
        <v>258</v>
      </c>
    </row>
    <row r="11" spans="1:6" s="215" customFormat="1" ht="18.75">
      <c r="A11" s="214">
        <v>2</v>
      </c>
      <c r="B11" s="215" t="s">
        <v>415</v>
      </c>
      <c r="C11" s="215" t="s">
        <v>414</v>
      </c>
      <c r="D11" s="256">
        <v>5900</v>
      </c>
      <c r="E11" s="214" t="s">
        <v>36</v>
      </c>
      <c r="F11" s="214" t="s">
        <v>258</v>
      </c>
    </row>
    <row r="12" spans="1:18" s="274" customFormat="1" ht="18.75">
      <c r="A12" s="214"/>
      <c r="B12" s="215"/>
      <c r="C12" s="215"/>
      <c r="D12" s="256"/>
      <c r="E12" s="214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</row>
    <row r="13" spans="1:18" s="189" customFormat="1" ht="18.75">
      <c r="A13" s="214"/>
      <c r="B13" s="215"/>
      <c r="C13" s="215"/>
      <c r="D13" s="256"/>
      <c r="E13" s="214"/>
      <c r="F13" s="214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</row>
    <row r="14" spans="1:19" ht="18.75">
      <c r="A14" s="323" t="s">
        <v>8</v>
      </c>
      <c r="B14" s="323"/>
      <c r="C14" s="323"/>
      <c r="D14" s="258">
        <f>SUM(D10:D11)</f>
        <v>11400</v>
      </c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9"/>
    </row>
    <row r="15" spans="1:19" s="129" customFormat="1" ht="18.75">
      <c r="A15" s="126"/>
      <c r="B15" s="126"/>
      <c r="C15" s="126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84"/>
    </row>
    <row r="16" spans="1:19" s="129" customFormat="1" ht="18.75">
      <c r="A16" s="126"/>
      <c r="B16" s="126"/>
      <c r="C16" s="126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84"/>
    </row>
    <row r="17" spans="1:19" s="129" customFormat="1" ht="18.75">
      <c r="A17" s="126"/>
      <c r="B17" s="126"/>
      <c r="C17" s="126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84"/>
    </row>
    <row r="18" spans="1:19" s="129" customFormat="1" ht="18.75">
      <c r="A18" s="126"/>
      <c r="B18" s="126"/>
      <c r="C18" s="126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84"/>
    </row>
    <row r="19" spans="1:19" s="129" customFormat="1" ht="18.75">
      <c r="A19" s="126"/>
      <c r="B19" s="126"/>
      <c r="C19" s="126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84"/>
    </row>
    <row r="20" spans="1:19" s="129" customFormat="1" ht="18.75">
      <c r="A20" s="126"/>
      <c r="B20" s="126"/>
      <c r="C20" s="126"/>
      <c r="D20" s="127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84"/>
    </row>
    <row r="21" spans="1:19" s="129" customFormat="1" ht="18.75">
      <c r="A21" s="126"/>
      <c r="B21" s="126"/>
      <c r="C21" s="126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84"/>
    </row>
    <row r="22" spans="1:19" s="129" customFormat="1" ht="18.75">
      <c r="A22" s="126"/>
      <c r="B22" s="126"/>
      <c r="C22" s="126"/>
      <c r="D22" s="127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84"/>
    </row>
    <row r="23" spans="1:19" s="129" customFormat="1" ht="18.75">
      <c r="A23" s="126"/>
      <c r="B23" s="126"/>
      <c r="C23" s="126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84"/>
    </row>
    <row r="24" spans="1:19" s="129" customFormat="1" ht="18.75">
      <c r="A24" s="126"/>
      <c r="B24" s="126"/>
      <c r="C24" s="126"/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84"/>
    </row>
    <row r="25" spans="1:19" s="129" customFormat="1" ht="18.75">
      <c r="A25" s="126"/>
      <c r="B25" s="126"/>
      <c r="C25" s="126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84"/>
    </row>
    <row r="26" spans="1:19" s="129" customFormat="1" ht="20.25">
      <c r="A26" s="126"/>
      <c r="B26" s="126"/>
      <c r="C26" s="126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223">
        <v>29</v>
      </c>
      <c r="P26" s="128"/>
      <c r="Q26" s="128"/>
      <c r="R26" s="128"/>
      <c r="S26" s="184"/>
    </row>
    <row r="27" ht="18.75"/>
    <row r="28" ht="18.75"/>
    <row r="29" ht="20.25">
      <c r="Q29" s="2"/>
    </row>
    <row r="30" spans="14:16" ht="18.75">
      <c r="N30" s="289" t="s">
        <v>310</v>
      </c>
      <c r="O30" s="289"/>
      <c r="P30" s="289"/>
    </row>
    <row r="31" spans="1:18" ht="18.75">
      <c r="A31" s="285" t="s">
        <v>311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</row>
    <row r="32" spans="1:18" ht="18.75">
      <c r="A32" s="285" t="s">
        <v>409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</row>
    <row r="33" spans="1:18" ht="18.75">
      <c r="A33" s="285" t="s">
        <v>1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6" ht="18.75">
      <c r="A34" s="331" t="s">
        <v>312</v>
      </c>
      <c r="B34" s="331"/>
      <c r="C34" s="331"/>
      <c r="D34" s="331"/>
      <c r="E34" s="331"/>
      <c r="F34" s="331"/>
    </row>
    <row r="35" spans="1:6" ht="18.75">
      <c r="A35" s="284" t="s">
        <v>432</v>
      </c>
      <c r="B35" s="284"/>
      <c r="C35" s="284"/>
      <c r="D35" s="284"/>
      <c r="E35" s="284"/>
      <c r="F35" s="284"/>
    </row>
    <row r="36" spans="1:18" ht="18.75">
      <c r="A36" s="110" t="s">
        <v>183</v>
      </c>
      <c r="B36" s="110" t="s">
        <v>313</v>
      </c>
      <c r="C36" s="110" t="s">
        <v>13</v>
      </c>
      <c r="D36" s="110" t="s">
        <v>15</v>
      </c>
      <c r="E36" s="110" t="s">
        <v>16</v>
      </c>
      <c r="F36" s="110" t="s">
        <v>314</v>
      </c>
      <c r="G36" s="290" t="s">
        <v>410</v>
      </c>
      <c r="H36" s="291"/>
      <c r="I36" s="292"/>
      <c r="J36" s="290" t="s">
        <v>411</v>
      </c>
      <c r="K36" s="291"/>
      <c r="L36" s="291"/>
      <c r="M36" s="291"/>
      <c r="N36" s="291"/>
      <c r="O36" s="291"/>
      <c r="P36" s="291"/>
      <c r="Q36" s="291"/>
      <c r="R36" s="292"/>
    </row>
    <row r="37" spans="1:18" ht="18.75">
      <c r="A37" s="111" t="s">
        <v>184</v>
      </c>
      <c r="B37" s="111"/>
      <c r="C37" s="111" t="s">
        <v>313</v>
      </c>
      <c r="D37" s="111" t="s">
        <v>315</v>
      </c>
      <c r="E37" s="111" t="s">
        <v>17</v>
      </c>
      <c r="F37" s="111" t="s">
        <v>316</v>
      </c>
      <c r="G37" s="100" t="s">
        <v>19</v>
      </c>
      <c r="H37" s="100" t="s">
        <v>20</v>
      </c>
      <c r="I37" s="100" t="s">
        <v>21</v>
      </c>
      <c r="J37" s="100" t="s">
        <v>22</v>
      </c>
      <c r="K37" s="100" t="s">
        <v>23</v>
      </c>
      <c r="L37" s="100" t="s">
        <v>24</v>
      </c>
      <c r="M37" s="100" t="s">
        <v>25</v>
      </c>
      <c r="N37" s="100" t="s">
        <v>26</v>
      </c>
      <c r="O37" s="100" t="s">
        <v>27</v>
      </c>
      <c r="P37" s="100" t="s">
        <v>28</v>
      </c>
      <c r="Q37" s="100" t="s">
        <v>29</v>
      </c>
      <c r="R37" s="100" t="s">
        <v>30</v>
      </c>
    </row>
    <row r="38" spans="1:18" s="189" customFormat="1" ht="18.75">
      <c r="A38" s="190">
        <v>1</v>
      </c>
      <c r="B38" s="192" t="s">
        <v>416</v>
      </c>
      <c r="C38" s="192" t="s">
        <v>414</v>
      </c>
      <c r="D38" s="240">
        <v>5500</v>
      </c>
      <c r="E38" s="190" t="s">
        <v>36</v>
      </c>
      <c r="F38" s="190" t="s">
        <v>256</v>
      </c>
      <c r="G38" s="192"/>
      <c r="H38" s="192"/>
      <c r="I38" s="192"/>
      <c r="J38" s="192"/>
      <c r="K38" s="192"/>
      <c r="L38" s="192"/>
      <c r="M38" s="192"/>
      <c r="N38" s="192"/>
      <c r="O38" s="197"/>
      <c r="P38" s="192"/>
      <c r="Q38" s="192"/>
      <c r="R38" s="192"/>
    </row>
    <row r="39" spans="1:18" s="189" customFormat="1" ht="18.75">
      <c r="A39" s="214"/>
      <c r="B39" s="215"/>
      <c r="C39" s="215"/>
      <c r="D39" s="256"/>
      <c r="E39" s="214"/>
      <c r="F39" s="214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</row>
    <row r="40" spans="1:19" ht="18.75">
      <c r="A40" s="323" t="s">
        <v>8</v>
      </c>
      <c r="B40" s="323"/>
      <c r="C40" s="323"/>
      <c r="D40" s="258">
        <f>SUM(D38:D38)</f>
        <v>5500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9"/>
    </row>
    <row r="41" ht="18.75"/>
    <row r="52" ht="20.25">
      <c r="O52" s="223">
        <v>30</v>
      </c>
    </row>
  </sheetData>
  <sheetProtection/>
  <mergeCells count="20">
    <mergeCell ref="N2:P2"/>
    <mergeCell ref="G8:I8"/>
    <mergeCell ref="J8:R8"/>
    <mergeCell ref="A14:C14"/>
    <mergeCell ref="E14:R14"/>
    <mergeCell ref="A3:R3"/>
    <mergeCell ref="A4:R4"/>
    <mergeCell ref="A5:R5"/>
    <mergeCell ref="A6:F6"/>
    <mergeCell ref="A7:F7"/>
    <mergeCell ref="G36:I36"/>
    <mergeCell ref="J36:R36"/>
    <mergeCell ref="A40:C40"/>
    <mergeCell ref="E40:R40"/>
    <mergeCell ref="N30:P30"/>
    <mergeCell ref="A31:R31"/>
    <mergeCell ref="A32:R32"/>
    <mergeCell ref="A33:R33"/>
    <mergeCell ref="A34:F34"/>
    <mergeCell ref="A35:F3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9" t="s">
        <v>310</v>
      </c>
      <c r="O1" s="289"/>
      <c r="P1" s="289"/>
      <c r="Q1" s="2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8.75">
      <c r="A6" s="331" t="s">
        <v>334</v>
      </c>
      <c r="B6" s="331"/>
      <c r="C6" s="331"/>
      <c r="D6" s="331"/>
      <c r="E6" s="331"/>
      <c r="F6" s="33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84" t="s">
        <v>333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111" t="s">
        <v>184</v>
      </c>
      <c r="B9" s="111"/>
      <c r="C9" s="111" t="s">
        <v>313</v>
      </c>
      <c r="D9" s="111" t="s">
        <v>315</v>
      </c>
      <c r="E9" s="111" t="s">
        <v>17</v>
      </c>
      <c r="F9" s="111" t="s">
        <v>316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89" customFormat="1" ht="18.75">
      <c r="A10" s="186">
        <v>1</v>
      </c>
      <c r="B10" s="188" t="s">
        <v>417</v>
      </c>
      <c r="C10" s="188" t="s">
        <v>419</v>
      </c>
      <c r="D10" s="187">
        <v>17000</v>
      </c>
      <c r="E10" s="186" t="s">
        <v>36</v>
      </c>
      <c r="F10" s="186" t="s">
        <v>258</v>
      </c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9" s="189" customFormat="1" ht="18.75">
      <c r="A11" s="217"/>
      <c r="B11" s="197" t="s">
        <v>418</v>
      </c>
      <c r="C11" s="197" t="s">
        <v>420</v>
      </c>
      <c r="D11" s="218"/>
      <c r="E11" s="190"/>
      <c r="F11" s="217"/>
      <c r="G11" s="197"/>
      <c r="H11" s="197"/>
      <c r="I11" s="197"/>
      <c r="J11" s="197"/>
      <c r="K11" s="197"/>
      <c r="L11" s="197"/>
      <c r="M11" s="197"/>
      <c r="N11" s="197"/>
      <c r="O11" s="197"/>
      <c r="P11" s="192"/>
      <c r="Q11" s="197"/>
      <c r="R11" s="192"/>
      <c r="S11" s="197"/>
    </row>
    <row r="12" spans="1:18" s="189" customFormat="1" ht="18.75">
      <c r="A12" s="193"/>
      <c r="B12" s="195"/>
      <c r="C12" s="192" t="s">
        <v>421</v>
      </c>
      <c r="D12" s="194"/>
      <c r="E12" s="193"/>
      <c r="F12" s="193"/>
      <c r="G12" s="195"/>
      <c r="H12" s="195"/>
      <c r="I12" s="195"/>
      <c r="J12" s="195"/>
      <c r="K12" s="195"/>
      <c r="L12" s="195"/>
      <c r="M12" s="195"/>
      <c r="N12" s="195"/>
      <c r="O12" s="200"/>
      <c r="P12" s="195"/>
      <c r="Q12" s="195"/>
      <c r="R12" s="195"/>
    </row>
    <row r="13" spans="1:19" ht="18.75">
      <c r="A13" s="289" t="s">
        <v>8</v>
      </c>
      <c r="B13" s="289"/>
      <c r="C13" s="289"/>
      <c r="D13" s="113">
        <f>SUM(D10:D12)</f>
        <v>17000</v>
      </c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  <c r="S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20.2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13">
        <v>31</v>
      </c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ht="18.75"/>
    <row r="28" ht="18.75"/>
    <row r="33" ht="18.75">
      <c r="D33" s="149" t="e">
        <f>SUM(#REF!+#REF!+D13)</f>
        <v>#REF!</v>
      </c>
    </row>
  </sheetData>
  <sheetProtection/>
  <mergeCells count="10">
    <mergeCell ref="N1:P1"/>
    <mergeCell ref="G8:I8"/>
    <mergeCell ref="J8:R8"/>
    <mergeCell ref="A13:C13"/>
    <mergeCell ref="E13:R13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9" t="s">
        <v>310</v>
      </c>
      <c r="O1" s="289"/>
      <c r="P1" s="289"/>
      <c r="Q1" s="2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8.75">
      <c r="A6" s="331" t="s">
        <v>335</v>
      </c>
      <c r="B6" s="331"/>
      <c r="C6" s="331"/>
      <c r="D6" s="331"/>
      <c r="E6" s="331"/>
      <c r="F6" s="33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84" t="s">
        <v>333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111" t="s">
        <v>184</v>
      </c>
      <c r="B9" s="111"/>
      <c r="C9" s="111" t="s">
        <v>313</v>
      </c>
      <c r="D9" s="111" t="s">
        <v>315</v>
      </c>
      <c r="E9" s="111" t="s">
        <v>17</v>
      </c>
      <c r="F9" s="111" t="s">
        <v>316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89" customFormat="1" ht="18.75">
      <c r="A10" s="186"/>
      <c r="B10" s="188"/>
      <c r="C10" s="188"/>
      <c r="D10" s="187"/>
      <c r="E10" s="186"/>
      <c r="F10" s="186"/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8" s="189" customFormat="1" ht="18.75">
      <c r="A11" s="190"/>
      <c r="B11" s="192"/>
      <c r="C11" s="192"/>
      <c r="D11" s="191"/>
      <c r="E11" s="190"/>
      <c r="F11" s="190"/>
      <c r="G11" s="192"/>
      <c r="H11" s="192"/>
      <c r="I11" s="192"/>
      <c r="J11" s="192"/>
      <c r="K11" s="192"/>
      <c r="L11" s="192"/>
      <c r="M11" s="192"/>
      <c r="N11" s="192"/>
      <c r="O11" s="197"/>
      <c r="P11" s="192"/>
      <c r="Q11" s="192"/>
      <c r="R11" s="192"/>
    </row>
    <row r="12" spans="1:18" ht="18.75">
      <c r="A12" s="289" t="s">
        <v>8</v>
      </c>
      <c r="B12" s="289"/>
      <c r="C12" s="289"/>
      <c r="D12" s="113">
        <f>SUM(D10:D11)</f>
        <v>0</v>
      </c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20.25">
      <c r="O25" s="2">
        <v>29</v>
      </c>
    </row>
  </sheetData>
  <sheetProtection/>
  <mergeCells count="10">
    <mergeCell ref="N1:P1"/>
    <mergeCell ref="A12:C12"/>
    <mergeCell ref="E12:R12"/>
    <mergeCell ref="A3:R3"/>
    <mergeCell ref="A4:R4"/>
    <mergeCell ref="A5:R5"/>
    <mergeCell ref="A6:F6"/>
    <mergeCell ref="A7:F7"/>
    <mergeCell ref="G8:I8"/>
    <mergeCell ref="J8:R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9" t="s">
        <v>310</v>
      </c>
      <c r="O1" s="289"/>
      <c r="P1" s="289"/>
      <c r="Q1" s="2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8.75">
      <c r="A6" s="331" t="s">
        <v>336</v>
      </c>
      <c r="B6" s="331"/>
      <c r="C6" s="331"/>
      <c r="D6" s="331"/>
      <c r="E6" s="331"/>
      <c r="F6" s="33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84" t="s">
        <v>333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111" t="s">
        <v>184</v>
      </c>
      <c r="B9" s="111"/>
      <c r="C9" s="111" t="s">
        <v>313</v>
      </c>
      <c r="D9" s="111" t="s">
        <v>315</v>
      </c>
      <c r="E9" s="111" t="s">
        <v>17</v>
      </c>
      <c r="F9" s="111" t="s">
        <v>316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89" customFormat="1" ht="18.75">
      <c r="A10" s="186">
        <v>1</v>
      </c>
      <c r="B10" s="188"/>
      <c r="C10" s="188"/>
      <c r="D10" s="187"/>
      <c r="E10" s="186"/>
      <c r="F10" s="186"/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8" s="189" customFormat="1" ht="18.75">
      <c r="A11" s="190"/>
      <c r="B11" s="192"/>
      <c r="C11" s="192"/>
      <c r="D11" s="191"/>
      <c r="E11" s="190"/>
      <c r="F11" s="190"/>
      <c r="G11" s="192"/>
      <c r="H11" s="192"/>
      <c r="I11" s="192"/>
      <c r="J11" s="192"/>
      <c r="K11" s="192"/>
      <c r="L11" s="192"/>
      <c r="M11" s="192"/>
      <c r="N11" s="192"/>
      <c r="O11" s="197"/>
      <c r="P11" s="192"/>
      <c r="Q11" s="192"/>
      <c r="R11" s="192"/>
    </row>
    <row r="12" spans="1:19" ht="18.75">
      <c r="A12" s="289" t="s">
        <v>8</v>
      </c>
      <c r="B12" s="289"/>
      <c r="C12" s="289"/>
      <c r="D12" s="113">
        <f>SUM(D10:D11)</f>
        <v>0</v>
      </c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  <c r="S12" s="39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ht="18.75"/>
    <row r="22" ht="18.75"/>
    <row r="25" ht="18.75">
      <c r="O25" s="27">
        <v>30</v>
      </c>
    </row>
  </sheetData>
  <sheetProtection/>
  <mergeCells count="10">
    <mergeCell ref="G8:I8"/>
    <mergeCell ref="J8:R8"/>
    <mergeCell ref="A12:C12"/>
    <mergeCell ref="E12:R12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B10" sqref="B10:F10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9" t="s">
        <v>310</v>
      </c>
      <c r="O1" s="289"/>
      <c r="P1" s="289"/>
      <c r="Q1" s="2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8.75">
      <c r="A6" s="331" t="s">
        <v>382</v>
      </c>
      <c r="B6" s="331"/>
      <c r="C6" s="331"/>
      <c r="D6" s="331"/>
      <c r="E6" s="331"/>
      <c r="F6" s="33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84" t="s">
        <v>381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111" t="s">
        <v>184</v>
      </c>
      <c r="B9" s="111"/>
      <c r="C9" s="111" t="s">
        <v>313</v>
      </c>
      <c r="D9" s="111" t="s">
        <v>315</v>
      </c>
      <c r="E9" s="111" t="s">
        <v>17</v>
      </c>
      <c r="F9" s="111" t="s">
        <v>316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89" customFormat="1" ht="18.75">
      <c r="A10" s="186">
        <v>1</v>
      </c>
      <c r="B10" s="188"/>
      <c r="C10" s="188"/>
      <c r="D10" s="187"/>
      <c r="E10" s="186"/>
      <c r="F10" s="186"/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8" s="189" customFormat="1" ht="18.75">
      <c r="A11" s="190"/>
      <c r="B11" s="192"/>
      <c r="C11" s="192"/>
      <c r="D11" s="191"/>
      <c r="E11" s="190"/>
      <c r="F11" s="190"/>
      <c r="G11" s="192"/>
      <c r="H11" s="192"/>
      <c r="I11" s="192"/>
      <c r="J11" s="192"/>
      <c r="K11" s="192"/>
      <c r="L11" s="192"/>
      <c r="M11" s="192"/>
      <c r="N11" s="192"/>
      <c r="O11" s="197"/>
      <c r="P11" s="192"/>
      <c r="Q11" s="192"/>
      <c r="R11" s="192"/>
    </row>
    <row r="12" spans="1:18" ht="18.75">
      <c r="A12" s="289" t="s">
        <v>8</v>
      </c>
      <c r="B12" s="289"/>
      <c r="C12" s="289"/>
      <c r="D12" s="113">
        <f>SUM(D10:D11)</f>
        <v>0</v>
      </c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300"/>
    </row>
    <row r="13" spans="1:18" ht="18.75">
      <c r="A13" s="48"/>
      <c r="B13" s="39"/>
      <c r="C13" s="39"/>
      <c r="D13" s="50"/>
      <c r="E13" s="48"/>
      <c r="F13" s="4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ht="18.75"/>
    <row r="25" ht="18.75"/>
    <row r="26" ht="18.75">
      <c r="O26" s="27">
        <v>28</v>
      </c>
    </row>
  </sheetData>
  <sheetProtection/>
  <mergeCells count="10">
    <mergeCell ref="G8:I8"/>
    <mergeCell ref="J8:R8"/>
    <mergeCell ref="A12:C12"/>
    <mergeCell ref="E12:R12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B10" sqref="B10:F10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0.7109375" style="27" customWidth="1"/>
    <col min="5" max="5" width="11.7109375" style="27" customWidth="1"/>
    <col min="6" max="6" width="13.57421875" style="27" customWidth="1"/>
    <col min="7" max="7" width="3.8515625" style="27" customWidth="1"/>
    <col min="8" max="8" width="3.7109375" style="27" customWidth="1"/>
    <col min="9" max="9" width="3.140625" style="27" customWidth="1"/>
    <col min="10" max="10" width="3.8515625" style="27" customWidth="1"/>
    <col min="11" max="12" width="4.00390625" style="27" customWidth="1"/>
    <col min="13" max="13" width="4.28125" style="27" customWidth="1"/>
    <col min="14" max="15" width="4.140625" style="27" customWidth="1"/>
    <col min="16" max="18" width="4.00390625" style="27" customWidth="1"/>
    <col min="19" max="16384" width="9.140625" style="27" customWidth="1"/>
  </cols>
  <sheetData>
    <row r="1" spans="14:17" ht="20.25">
      <c r="N1" s="289" t="s">
        <v>310</v>
      </c>
      <c r="O1" s="289"/>
      <c r="P1" s="289"/>
      <c r="Q1" s="2"/>
    </row>
    <row r="3" spans="1:18" ht="18.75">
      <c r="A3" s="285" t="s">
        <v>311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409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5" t="s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</row>
    <row r="6" spans="1:18" ht="18.75">
      <c r="A6" s="331" t="s">
        <v>337</v>
      </c>
      <c r="B6" s="331"/>
      <c r="C6" s="331"/>
      <c r="D6" s="331"/>
      <c r="E6" s="331"/>
      <c r="F6" s="33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6" ht="18.75">
      <c r="A7" s="284" t="s">
        <v>317</v>
      </c>
      <c r="B7" s="284"/>
      <c r="C7" s="284"/>
      <c r="D7" s="284"/>
      <c r="E7" s="284"/>
      <c r="F7" s="284"/>
    </row>
    <row r="8" spans="1:18" ht="18.75">
      <c r="A8" s="110" t="s">
        <v>183</v>
      </c>
      <c r="B8" s="110" t="s">
        <v>313</v>
      </c>
      <c r="C8" s="110" t="s">
        <v>13</v>
      </c>
      <c r="D8" s="110" t="s">
        <v>15</v>
      </c>
      <c r="E8" s="110" t="s">
        <v>16</v>
      </c>
      <c r="F8" s="110" t="s">
        <v>314</v>
      </c>
      <c r="G8" s="290" t="s">
        <v>410</v>
      </c>
      <c r="H8" s="291"/>
      <c r="I8" s="292"/>
      <c r="J8" s="290" t="s">
        <v>411</v>
      </c>
      <c r="K8" s="291"/>
      <c r="L8" s="291"/>
      <c r="M8" s="291"/>
      <c r="N8" s="291"/>
      <c r="O8" s="291"/>
      <c r="P8" s="291"/>
      <c r="Q8" s="291"/>
      <c r="R8" s="292"/>
    </row>
    <row r="9" spans="1:18" ht="18.75">
      <c r="A9" s="111" t="s">
        <v>184</v>
      </c>
      <c r="B9" s="111"/>
      <c r="C9" s="111" t="s">
        <v>313</v>
      </c>
      <c r="D9" s="111" t="s">
        <v>315</v>
      </c>
      <c r="E9" s="111" t="s">
        <v>17</v>
      </c>
      <c r="F9" s="111" t="s">
        <v>316</v>
      </c>
      <c r="G9" s="100" t="s">
        <v>19</v>
      </c>
      <c r="H9" s="100" t="s">
        <v>20</v>
      </c>
      <c r="I9" s="100" t="s">
        <v>21</v>
      </c>
      <c r="J9" s="100" t="s">
        <v>22</v>
      </c>
      <c r="K9" s="100" t="s">
        <v>23</v>
      </c>
      <c r="L9" s="100" t="s">
        <v>24</v>
      </c>
      <c r="M9" s="100" t="s">
        <v>25</v>
      </c>
      <c r="N9" s="100" t="s">
        <v>26</v>
      </c>
      <c r="O9" s="100" t="s">
        <v>27</v>
      </c>
      <c r="P9" s="100" t="s">
        <v>28</v>
      </c>
      <c r="Q9" s="100" t="s">
        <v>29</v>
      </c>
      <c r="R9" s="100" t="s">
        <v>30</v>
      </c>
    </row>
    <row r="10" spans="1:18" s="189" customFormat="1" ht="18.75">
      <c r="A10" s="186">
        <v>1</v>
      </c>
      <c r="B10" s="188"/>
      <c r="C10" s="188"/>
      <c r="D10" s="187"/>
      <c r="E10" s="186"/>
      <c r="F10" s="186"/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8" s="189" customFormat="1" ht="18.75">
      <c r="A11" s="190"/>
      <c r="B11" s="192"/>
      <c r="C11" s="192"/>
      <c r="D11" s="191"/>
      <c r="E11" s="190"/>
      <c r="F11" s="190"/>
      <c r="G11" s="192"/>
      <c r="H11" s="192"/>
      <c r="I11" s="192"/>
      <c r="J11" s="192"/>
      <c r="K11" s="192"/>
      <c r="L11" s="192"/>
      <c r="M11" s="192"/>
      <c r="N11" s="192"/>
      <c r="O11" s="197"/>
      <c r="P11" s="192"/>
      <c r="Q11" s="192"/>
      <c r="R11" s="192"/>
    </row>
    <row r="12" spans="1:18" s="189" customFormat="1" ht="18.75">
      <c r="A12" s="190"/>
      <c r="B12" s="192"/>
      <c r="C12" s="192"/>
      <c r="D12" s="191"/>
      <c r="E12" s="217"/>
      <c r="F12" s="219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195"/>
    </row>
    <row r="13" spans="1:19" ht="18.75">
      <c r="A13" s="289" t="s">
        <v>8</v>
      </c>
      <c r="B13" s="289"/>
      <c r="C13" s="289"/>
      <c r="D13" s="113">
        <f>SUM(D10:D12)</f>
        <v>0</v>
      </c>
      <c r="E13" s="298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300"/>
      <c r="S13" s="39"/>
    </row>
    <row r="14" spans="1:18" ht="18.75">
      <c r="A14" s="48"/>
      <c r="B14" s="39"/>
      <c r="C14" s="39"/>
      <c r="D14" s="50"/>
      <c r="E14" s="48"/>
      <c r="F14" s="4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>
      <c r="A15" s="48"/>
      <c r="B15" s="39"/>
      <c r="C15" s="39"/>
      <c r="D15" s="50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>
      <c r="A16" s="48"/>
      <c r="B16" s="39"/>
      <c r="C16" s="39"/>
      <c r="D16" s="50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>
      <c r="A17" s="48"/>
      <c r="B17" s="39"/>
      <c r="C17" s="39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>
      <c r="A18" s="48"/>
      <c r="B18" s="39"/>
      <c r="C18" s="39"/>
      <c r="D18" s="50"/>
      <c r="E18" s="48"/>
      <c r="F18" s="4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>
      <c r="A19" s="48"/>
      <c r="B19" s="39"/>
      <c r="C19" s="39"/>
      <c r="D19" s="50"/>
      <c r="E19" s="48"/>
      <c r="F19" s="4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8.75">
      <c r="A20" s="48"/>
      <c r="B20" s="39"/>
      <c r="C20" s="39"/>
      <c r="D20" s="50"/>
      <c r="E20" s="48"/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8.75">
      <c r="A21" s="48"/>
      <c r="B21" s="39"/>
      <c r="C21" s="39"/>
      <c r="D21" s="50"/>
      <c r="E21" s="48"/>
      <c r="F21" s="4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8.75">
      <c r="A22" s="48"/>
      <c r="B22" s="39"/>
      <c r="C22" s="39"/>
      <c r="D22" s="50"/>
      <c r="E22" s="48"/>
      <c r="F22" s="4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8.75">
      <c r="A23" s="48"/>
      <c r="B23" s="39"/>
      <c r="C23" s="39"/>
      <c r="D23" s="50"/>
      <c r="E23" s="48"/>
      <c r="F23" s="4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8.75">
      <c r="A24" s="48"/>
      <c r="B24" s="39"/>
      <c r="C24" s="39"/>
      <c r="D24" s="50"/>
      <c r="E24" s="48"/>
      <c r="F24" s="4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8.75">
      <c r="A25" s="48"/>
      <c r="B25" s="39"/>
      <c r="C25" s="39"/>
      <c r="D25" s="50"/>
      <c r="E25" s="48"/>
      <c r="F25" s="48"/>
      <c r="G25" s="39"/>
      <c r="H25" s="39"/>
      <c r="I25" s="39"/>
      <c r="J25" s="39"/>
      <c r="K25" s="39"/>
      <c r="L25" s="39"/>
      <c r="M25" s="39"/>
      <c r="N25" s="39"/>
      <c r="O25" s="39">
        <v>28</v>
      </c>
      <c r="P25" s="39"/>
      <c r="Q25" s="39"/>
      <c r="R25" s="39"/>
    </row>
    <row r="26" spans="1:18" ht="18.75">
      <c r="A26" s="48"/>
      <c r="B26" s="39"/>
      <c r="C26" s="39"/>
      <c r="D26" s="50"/>
      <c r="E26" s="48"/>
      <c r="F26" s="4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sheetProtection/>
  <mergeCells count="10">
    <mergeCell ref="G8:I8"/>
    <mergeCell ref="J8:R8"/>
    <mergeCell ref="A13:C13"/>
    <mergeCell ref="E13:R13"/>
    <mergeCell ref="N1:P1"/>
    <mergeCell ref="A3:R3"/>
    <mergeCell ref="A4:R4"/>
    <mergeCell ref="A5:R5"/>
    <mergeCell ref="A6:F6"/>
    <mergeCell ref="A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285" t="s">
        <v>10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18.75">
      <c r="A2" s="285" t="s">
        <v>100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8.75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279" t="s">
        <v>101</v>
      </c>
      <c r="H6" s="280"/>
      <c r="I6" s="281"/>
      <c r="J6" s="279" t="s">
        <v>102</v>
      </c>
      <c r="K6" s="280"/>
      <c r="L6" s="280"/>
      <c r="M6" s="280"/>
      <c r="N6" s="280"/>
      <c r="O6" s="280"/>
      <c r="P6" s="280"/>
      <c r="Q6" s="280"/>
      <c r="R6" s="281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277" t="s">
        <v>243</v>
      </c>
      <c r="C8" s="56" t="s">
        <v>245</v>
      </c>
      <c r="D8" s="67">
        <f>'[1]แยกตามข้อบัญญัติ 59 (2)'!$M$94</f>
        <v>125000</v>
      </c>
      <c r="E8" s="35" t="s">
        <v>36</v>
      </c>
      <c r="F8" s="35" t="s">
        <v>244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278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277" t="s">
        <v>246</v>
      </c>
      <c r="C10" s="277" t="s">
        <v>247</v>
      </c>
      <c r="D10" s="109">
        <f>'[1]แยกตามข้อบัญญัติ 59 (2)'!$M$95</f>
        <v>990000</v>
      </c>
      <c r="E10" s="30" t="s">
        <v>36</v>
      </c>
      <c r="F10" s="30" t="s">
        <v>199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278"/>
      <c r="C11" s="278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278"/>
      <c r="C12" s="278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278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121</v>
      </c>
      <c r="C20" s="64" t="s">
        <v>114</v>
      </c>
      <c r="D20" s="34">
        <v>100000</v>
      </c>
      <c r="E20" s="30" t="s">
        <v>111</v>
      </c>
      <c r="F20" s="30" t="s">
        <v>106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108</v>
      </c>
      <c r="C21" s="36" t="s">
        <v>196</v>
      </c>
      <c r="D21" s="36"/>
      <c r="E21" s="35" t="s">
        <v>93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110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112</v>
      </c>
      <c r="C25" s="63" t="s">
        <v>115</v>
      </c>
      <c r="D25" s="37">
        <v>100000</v>
      </c>
      <c r="E25" s="35" t="s">
        <v>123</v>
      </c>
      <c r="F25" s="35" t="s">
        <v>106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113</v>
      </c>
      <c r="C26" s="36" t="s">
        <v>116</v>
      </c>
      <c r="D26" s="37"/>
      <c r="E26" s="35" t="s">
        <v>94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117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118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119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120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121</v>
      </c>
      <c r="C32" s="64" t="s">
        <v>114</v>
      </c>
      <c r="D32" s="37">
        <v>100000</v>
      </c>
      <c r="E32" s="35" t="s">
        <v>122</v>
      </c>
      <c r="F32" s="35" t="s">
        <v>106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130</v>
      </c>
      <c r="C33" s="36" t="s">
        <v>125</v>
      </c>
      <c r="D33" s="37"/>
      <c r="E33" s="35" t="s">
        <v>124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126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127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128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8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112</v>
      </c>
      <c r="C39" s="63" t="s">
        <v>115</v>
      </c>
      <c r="D39" s="37">
        <v>100000</v>
      </c>
      <c r="E39" s="35" t="s">
        <v>96</v>
      </c>
      <c r="F39" s="35" t="s">
        <v>106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129</v>
      </c>
      <c r="C40" s="36" t="s">
        <v>116</v>
      </c>
      <c r="D40" s="37"/>
      <c r="E40" s="35" t="s">
        <v>95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117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118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119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120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8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112</v>
      </c>
      <c r="C46" s="63" t="s">
        <v>115</v>
      </c>
      <c r="D46" s="37">
        <v>100000</v>
      </c>
      <c r="E46" s="35" t="s">
        <v>132</v>
      </c>
      <c r="F46" s="35" t="s">
        <v>106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131</v>
      </c>
      <c r="C47" s="36" t="s">
        <v>116</v>
      </c>
      <c r="D47" s="37"/>
      <c r="E47" s="35" t="s">
        <v>133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117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118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120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121</v>
      </c>
      <c r="C53" s="64" t="s">
        <v>114</v>
      </c>
      <c r="D53" s="37">
        <v>45000</v>
      </c>
      <c r="E53" s="35" t="s">
        <v>138</v>
      </c>
      <c r="F53" s="35" t="s">
        <v>106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140</v>
      </c>
      <c r="C54" s="36" t="s">
        <v>134</v>
      </c>
      <c r="D54" s="37"/>
      <c r="E54" s="35" t="s">
        <v>139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126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135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128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136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137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8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141</v>
      </c>
      <c r="C63" s="63" t="s">
        <v>143</v>
      </c>
      <c r="D63" s="37">
        <v>55000</v>
      </c>
      <c r="E63" s="35" t="s">
        <v>138</v>
      </c>
      <c r="F63" s="35" t="s">
        <v>106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142</v>
      </c>
      <c r="C64" s="36" t="s">
        <v>144</v>
      </c>
      <c r="D64" s="44"/>
      <c r="E64" s="35" t="s">
        <v>139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145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146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147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148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8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150</v>
      </c>
      <c r="C70" s="63" t="s">
        <v>153</v>
      </c>
      <c r="D70" s="37">
        <v>90500</v>
      </c>
      <c r="E70" s="35" t="s">
        <v>149</v>
      </c>
      <c r="F70" s="35" t="s">
        <v>106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151</v>
      </c>
      <c r="C71" s="36" t="s">
        <v>154</v>
      </c>
      <c r="D71" s="37"/>
      <c r="E71" s="35" t="s">
        <v>97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152</v>
      </c>
      <c r="C72" s="36" t="s">
        <v>155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157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8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158</v>
      </c>
      <c r="C76" s="65" t="s">
        <v>158</v>
      </c>
      <c r="D76" s="37">
        <v>99900</v>
      </c>
      <c r="E76" s="35" t="s">
        <v>164</v>
      </c>
      <c r="F76" s="35" t="s">
        <v>106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159</v>
      </c>
      <c r="C77" s="36" t="s">
        <v>160</v>
      </c>
      <c r="D77" s="37"/>
      <c r="E77" s="35" t="s">
        <v>165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161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162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163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166</v>
      </c>
      <c r="C82" s="63" t="s">
        <v>153</v>
      </c>
      <c r="D82" s="43">
        <v>100000</v>
      </c>
      <c r="E82" s="42" t="s">
        <v>168</v>
      </c>
      <c r="F82" s="35" t="s">
        <v>106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151</v>
      </c>
      <c r="C83" s="36" t="s">
        <v>154</v>
      </c>
      <c r="D83" s="36"/>
      <c r="E83" s="35" t="s">
        <v>169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6"/>
      <c r="S83" s="39"/>
    </row>
    <row r="84" spans="1:18" ht="18.75">
      <c r="A84" s="35"/>
      <c r="B84" s="36" t="s">
        <v>167</v>
      </c>
      <c r="C84" s="36" t="s">
        <v>155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156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157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141</v>
      </c>
      <c r="C87" s="63" t="s">
        <v>143</v>
      </c>
      <c r="D87" s="67">
        <v>19700</v>
      </c>
      <c r="E87" s="35" t="s">
        <v>168</v>
      </c>
      <c r="F87" s="35" t="s">
        <v>106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170</v>
      </c>
      <c r="C88" s="36" t="s">
        <v>144</v>
      </c>
      <c r="D88" s="36"/>
      <c r="E88" s="35" t="s">
        <v>174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171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146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172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173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8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286" t="s">
        <v>175</v>
      </c>
      <c r="B94" s="286"/>
      <c r="C94" s="286"/>
      <c r="D94" s="28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284" t="s">
        <v>176</v>
      </c>
      <c r="B95" s="284"/>
      <c r="C95" s="284"/>
      <c r="D95" s="284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279" t="s">
        <v>101</v>
      </c>
      <c r="H96" s="280"/>
      <c r="I96" s="281"/>
      <c r="J96" s="279" t="s">
        <v>102</v>
      </c>
      <c r="K96" s="280"/>
      <c r="L96" s="280"/>
      <c r="M96" s="280"/>
      <c r="N96" s="280"/>
      <c r="O96" s="280"/>
      <c r="P96" s="280"/>
      <c r="Q96" s="280"/>
      <c r="R96" s="281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6" t="s">
        <v>177</v>
      </c>
      <c r="C98" s="63" t="s">
        <v>17</v>
      </c>
      <c r="D98" s="67">
        <v>100000</v>
      </c>
      <c r="E98" s="35" t="s">
        <v>164</v>
      </c>
      <c r="F98" s="35" t="s">
        <v>106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178</v>
      </c>
      <c r="D99" s="35"/>
      <c r="E99" s="35" t="s">
        <v>165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180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6" t="s">
        <v>181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6" t="s">
        <v>177</v>
      </c>
      <c r="C104" s="63" t="s">
        <v>17</v>
      </c>
      <c r="D104" s="35">
        <v>80000</v>
      </c>
      <c r="E104" s="35" t="s">
        <v>182</v>
      </c>
      <c r="F104" s="35" t="s">
        <v>106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178</v>
      </c>
      <c r="D105" s="35"/>
      <c r="E105" s="35" t="s">
        <v>174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179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180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6" t="s">
        <v>181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282"/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39"/>
    </row>
    <row r="119" spans="1:19" ht="18.75">
      <c r="A119" s="282"/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39"/>
    </row>
    <row r="120" spans="1:19" ht="18.75">
      <c r="A120" s="282"/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106" zoomScaleSheetLayoutView="106" zoomScalePageLayoutView="0" workbookViewId="0" topLeftCell="A97">
      <selection activeCell="E118" sqref="E118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ht="22.5">
      <c r="F1" s="209" t="s">
        <v>326</v>
      </c>
    </row>
    <row r="3" spans="1:6" ht="22.5">
      <c r="A3" s="275" t="s">
        <v>0</v>
      </c>
      <c r="B3" s="275"/>
      <c r="C3" s="275"/>
      <c r="D3" s="275"/>
      <c r="E3" s="275"/>
      <c r="F3" s="275"/>
    </row>
    <row r="4" spans="1:6" ht="22.5">
      <c r="A4" s="275" t="s">
        <v>423</v>
      </c>
      <c r="B4" s="275"/>
      <c r="C4" s="275"/>
      <c r="D4" s="275"/>
      <c r="E4" s="275"/>
      <c r="F4" s="275"/>
    </row>
    <row r="5" spans="1:6" ht="22.5">
      <c r="A5" s="275" t="s">
        <v>193</v>
      </c>
      <c r="B5" s="275"/>
      <c r="C5" s="275"/>
      <c r="D5" s="275"/>
      <c r="E5" s="275"/>
      <c r="F5" s="275"/>
    </row>
    <row r="6" spans="1:6" s="2" customFormat="1" ht="20.25">
      <c r="A6" s="110" t="s">
        <v>278</v>
      </c>
      <c r="B6" s="110" t="s">
        <v>2</v>
      </c>
      <c r="C6" s="110" t="s">
        <v>4</v>
      </c>
      <c r="D6" s="110" t="s">
        <v>47</v>
      </c>
      <c r="E6" s="110" t="s">
        <v>4</v>
      </c>
      <c r="F6" s="287" t="s">
        <v>328</v>
      </c>
    </row>
    <row r="7" spans="1:6" s="2" customFormat="1" ht="20.25">
      <c r="A7" s="111"/>
      <c r="B7" s="111" t="s">
        <v>3</v>
      </c>
      <c r="C7" s="111" t="s">
        <v>5</v>
      </c>
      <c r="D7" s="111" t="s">
        <v>15</v>
      </c>
      <c r="E7" s="111" t="s">
        <v>6</v>
      </c>
      <c r="F7" s="288"/>
    </row>
    <row r="8" spans="1:6" s="2" customFormat="1" ht="20.25">
      <c r="A8" s="85" t="s">
        <v>48</v>
      </c>
      <c r="B8" s="86"/>
      <c r="C8" s="86"/>
      <c r="D8" s="86"/>
      <c r="E8" s="86"/>
      <c r="F8" s="86"/>
    </row>
    <row r="9" spans="1:6" s="2" customFormat="1" ht="20.25">
      <c r="A9" s="87" t="s">
        <v>271</v>
      </c>
      <c r="B9" s="74">
        <v>11</v>
      </c>
      <c r="C9" s="132">
        <f>B9*100/B115</f>
        <v>24.444444444444443</v>
      </c>
      <c r="D9" s="226">
        <f>'ยุทธศาสตร์ 1'!D81</f>
        <v>6871600</v>
      </c>
      <c r="E9" s="121">
        <f>D9*100/D115</f>
        <v>16.530190040894876</v>
      </c>
      <c r="F9" s="74" t="s">
        <v>36</v>
      </c>
    </row>
    <row r="10" spans="1:6" s="2" customFormat="1" ht="20.25">
      <c r="A10" s="87"/>
      <c r="B10" s="74"/>
      <c r="C10" s="132"/>
      <c r="D10" s="226"/>
      <c r="E10" s="121"/>
      <c r="F10" s="74"/>
    </row>
    <row r="11" spans="1:6" s="2" customFormat="1" ht="20.25">
      <c r="A11" s="87" t="s">
        <v>270</v>
      </c>
      <c r="B11" s="74">
        <v>1</v>
      </c>
      <c r="C11" s="132">
        <f>B11*100/B115</f>
        <v>2.2222222222222223</v>
      </c>
      <c r="D11" s="227">
        <f>'ยุทธศาสตร์ 1'!D101</f>
        <v>402618</v>
      </c>
      <c r="E11" s="121">
        <f>D11*100/D115</f>
        <v>0.9685301900408949</v>
      </c>
      <c r="F11" s="74" t="s">
        <v>36</v>
      </c>
    </row>
    <row r="12" spans="1:6" s="2" customFormat="1" ht="20.25">
      <c r="A12" s="92"/>
      <c r="B12" s="80"/>
      <c r="C12" s="71"/>
      <c r="D12" s="119"/>
      <c r="E12" s="122"/>
      <c r="F12" s="71"/>
    </row>
    <row r="13" spans="1:6" s="2" customFormat="1" ht="21" thickBot="1">
      <c r="A13" s="75"/>
      <c r="B13" s="76">
        <f>SUM(B9:B12)</f>
        <v>12</v>
      </c>
      <c r="C13" s="120">
        <f>SUM(C9:C11)</f>
        <v>26.666666666666664</v>
      </c>
      <c r="D13" s="225">
        <f>SUM(D9:D12)</f>
        <v>7274218</v>
      </c>
      <c r="E13" s="120">
        <f>SUM(E9:E12)</f>
        <v>17.49872023093577</v>
      </c>
      <c r="F13" s="144"/>
    </row>
    <row r="14" spans="1:6" s="2" customFormat="1" ht="21" thickTop="1">
      <c r="A14" s="6"/>
      <c r="B14" s="3"/>
      <c r="C14" s="3"/>
      <c r="D14" s="4"/>
      <c r="E14" s="3"/>
      <c r="F14" s="5"/>
    </row>
    <row r="15" spans="1:6" s="2" customFormat="1" ht="20.25">
      <c r="A15" s="6"/>
      <c r="B15" s="3"/>
      <c r="C15" s="3"/>
      <c r="D15" s="4"/>
      <c r="E15" s="3"/>
      <c r="F15" s="5"/>
    </row>
    <row r="16" spans="1:6" s="2" customFormat="1" ht="20.25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7.5" customHeight="1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16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131"/>
    </row>
    <row r="27" spans="1:6" s="2" customFormat="1" ht="20.25">
      <c r="A27" s="6"/>
      <c r="B27" s="3"/>
      <c r="C27" s="3"/>
      <c r="D27" s="4"/>
      <c r="E27" s="3"/>
      <c r="F27" s="209" t="s">
        <v>326</v>
      </c>
    </row>
    <row r="28" spans="1:5" s="2" customFormat="1" ht="20.25">
      <c r="A28" s="6"/>
      <c r="B28" s="3"/>
      <c r="C28" s="3"/>
      <c r="D28" s="4"/>
      <c r="E28" s="3"/>
    </row>
    <row r="29" spans="1:6" ht="22.5">
      <c r="A29" s="275" t="s">
        <v>0</v>
      </c>
      <c r="B29" s="275"/>
      <c r="C29" s="275"/>
      <c r="D29" s="275"/>
      <c r="E29" s="275"/>
      <c r="F29" s="275"/>
    </row>
    <row r="30" spans="1:6" ht="22.5">
      <c r="A30" s="275" t="s">
        <v>423</v>
      </c>
      <c r="B30" s="275"/>
      <c r="C30" s="275"/>
      <c r="D30" s="275"/>
      <c r="E30" s="275"/>
      <c r="F30" s="275"/>
    </row>
    <row r="31" spans="1:6" ht="22.5">
      <c r="A31" s="275" t="s">
        <v>193</v>
      </c>
      <c r="B31" s="275"/>
      <c r="C31" s="275"/>
      <c r="D31" s="275"/>
      <c r="E31" s="275"/>
      <c r="F31" s="275"/>
    </row>
    <row r="32" spans="1:6" s="2" customFormat="1" ht="20.25">
      <c r="A32" s="6"/>
      <c r="B32" s="3"/>
      <c r="C32" s="3"/>
      <c r="D32" s="4"/>
      <c r="E32" s="3"/>
      <c r="F32" s="5"/>
    </row>
    <row r="33" spans="1:6" s="2" customFormat="1" ht="20.25">
      <c r="A33" s="110" t="s">
        <v>278</v>
      </c>
      <c r="B33" s="110" t="s">
        <v>2</v>
      </c>
      <c r="C33" s="110" t="s">
        <v>4</v>
      </c>
      <c r="D33" s="110" t="s">
        <v>47</v>
      </c>
      <c r="E33" s="110" t="s">
        <v>4</v>
      </c>
      <c r="F33" s="287" t="s">
        <v>328</v>
      </c>
    </row>
    <row r="34" spans="1:6" s="2" customFormat="1" ht="20.25">
      <c r="A34" s="111"/>
      <c r="B34" s="111" t="s">
        <v>3</v>
      </c>
      <c r="C34" s="111" t="s">
        <v>5</v>
      </c>
      <c r="D34" s="111" t="s">
        <v>15</v>
      </c>
      <c r="E34" s="111" t="s">
        <v>6</v>
      </c>
      <c r="F34" s="288"/>
    </row>
    <row r="35" spans="1:6" ht="22.5">
      <c r="A35" s="69" t="s">
        <v>53</v>
      </c>
      <c r="B35" s="62"/>
      <c r="C35" s="62"/>
      <c r="D35" s="62"/>
      <c r="E35" s="62"/>
      <c r="F35" s="62"/>
    </row>
    <row r="36" spans="1:6" ht="22.5">
      <c r="A36" s="62" t="s">
        <v>378</v>
      </c>
      <c r="B36" s="61"/>
      <c r="C36" s="132">
        <f>B36*100/B115</f>
        <v>0</v>
      </c>
      <c r="D36" s="228">
        <v>0</v>
      </c>
      <c r="E36" s="121">
        <f>D36*100/D115</f>
        <v>0</v>
      </c>
      <c r="F36" s="74" t="s">
        <v>36</v>
      </c>
    </row>
    <row r="37" spans="1:6" ht="22.5">
      <c r="A37" s="62"/>
      <c r="B37" s="62"/>
      <c r="C37" s="78"/>
      <c r="D37" s="229"/>
      <c r="E37" s="62"/>
      <c r="F37" s="62"/>
    </row>
    <row r="38" spans="1:6" ht="22.5">
      <c r="A38" s="62"/>
      <c r="B38" s="35"/>
      <c r="C38" s="82"/>
      <c r="D38" s="230"/>
      <c r="E38" s="35"/>
      <c r="F38" s="35"/>
    </row>
    <row r="39" spans="1:6" ht="23.25" thickBot="1">
      <c r="A39" s="75" t="s">
        <v>8</v>
      </c>
      <c r="B39" s="134">
        <f>SUM(B36:B38)</f>
        <v>0</v>
      </c>
      <c r="C39" s="135">
        <f>SUM(C36:C38)</f>
        <v>0</v>
      </c>
      <c r="D39" s="224">
        <f>SUM(D36:D38)</f>
        <v>0</v>
      </c>
      <c r="E39" s="135">
        <f>SUM(E36:E38)</f>
        <v>0</v>
      </c>
      <c r="F39" s="144"/>
    </row>
    <row r="40" spans="1:6" ht="23.25" thickTop="1">
      <c r="A40" s="8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16">
        <v>6</v>
      </c>
    </row>
    <row r="48" spans="1:6" ht="22.5">
      <c r="A48" s="6"/>
      <c r="B48" s="3"/>
      <c r="C48" s="3"/>
      <c r="D48" s="4"/>
      <c r="E48" s="3"/>
      <c r="F48" s="5"/>
    </row>
    <row r="49" spans="1:6" ht="22.5">
      <c r="A49" s="6"/>
      <c r="B49" s="3"/>
      <c r="C49" s="3"/>
      <c r="D49" s="4"/>
      <c r="F49" s="209" t="s">
        <v>326</v>
      </c>
    </row>
    <row r="50" spans="1:6" ht="22.5">
      <c r="A50" s="275" t="s">
        <v>0</v>
      </c>
      <c r="B50" s="275"/>
      <c r="C50" s="275"/>
      <c r="D50" s="275"/>
      <c r="E50" s="275"/>
      <c r="F50" s="275"/>
    </row>
    <row r="51" spans="1:6" ht="22.5">
      <c r="A51" s="275" t="s">
        <v>423</v>
      </c>
      <c r="B51" s="275"/>
      <c r="C51" s="275"/>
      <c r="D51" s="275"/>
      <c r="E51" s="275"/>
      <c r="F51" s="275"/>
    </row>
    <row r="52" spans="1:6" ht="22.5">
      <c r="A52" s="275" t="s">
        <v>193</v>
      </c>
      <c r="B52" s="275"/>
      <c r="C52" s="275"/>
      <c r="D52" s="275"/>
      <c r="E52" s="275"/>
      <c r="F52" s="275"/>
    </row>
    <row r="53" spans="1:6" ht="22.5">
      <c r="A53" s="110" t="s">
        <v>278</v>
      </c>
      <c r="B53" s="110" t="s">
        <v>2</v>
      </c>
      <c r="C53" s="110" t="s">
        <v>4</v>
      </c>
      <c r="D53" s="110" t="s">
        <v>47</v>
      </c>
      <c r="E53" s="110" t="s">
        <v>4</v>
      </c>
      <c r="F53" s="287" t="s">
        <v>328</v>
      </c>
    </row>
    <row r="54" spans="1:6" ht="22.5">
      <c r="A54" s="111"/>
      <c r="B54" s="111" t="s">
        <v>3</v>
      </c>
      <c r="C54" s="111" t="s">
        <v>5</v>
      </c>
      <c r="D54" s="111" t="s">
        <v>15</v>
      </c>
      <c r="E54" s="111" t="s">
        <v>6</v>
      </c>
      <c r="F54" s="288"/>
    </row>
    <row r="55" spans="1:6" ht="22.5">
      <c r="A55" s="69" t="s">
        <v>55</v>
      </c>
      <c r="B55" s="62"/>
      <c r="C55" s="62"/>
      <c r="D55" s="62"/>
      <c r="E55" s="62"/>
      <c r="F55" s="74"/>
    </row>
    <row r="56" spans="1:6" ht="22.5">
      <c r="A56" s="62" t="s">
        <v>273</v>
      </c>
      <c r="B56" s="61">
        <v>1</v>
      </c>
      <c r="C56" s="132">
        <f>B56*100/B115</f>
        <v>2.2222222222222223</v>
      </c>
      <c r="D56" s="231">
        <f>3!D10</f>
        <v>10000</v>
      </c>
      <c r="E56" s="121">
        <f>D56*100/D115</f>
        <v>0.024055809477988934</v>
      </c>
      <c r="F56" s="74" t="s">
        <v>36</v>
      </c>
    </row>
    <row r="57" spans="1:6" ht="22.5">
      <c r="A57" s="62"/>
      <c r="B57" s="62"/>
      <c r="C57" s="78"/>
      <c r="D57" s="231"/>
      <c r="E57" s="62"/>
      <c r="F57" s="62"/>
    </row>
    <row r="58" spans="1:6" ht="22.5">
      <c r="A58" s="78" t="s">
        <v>341</v>
      </c>
      <c r="B58" s="74">
        <v>3</v>
      </c>
      <c r="C58" s="132">
        <f>B58*100/B115</f>
        <v>6.666666666666667</v>
      </c>
      <c r="D58" s="231">
        <f>3!D42</f>
        <v>345000</v>
      </c>
      <c r="E58" s="121">
        <f>D58*100/D115</f>
        <v>0.8299254269906182</v>
      </c>
      <c r="F58" s="74" t="s">
        <v>36</v>
      </c>
    </row>
    <row r="59" spans="1:6" ht="22.5">
      <c r="A59" s="78"/>
      <c r="B59" s="74"/>
      <c r="C59" s="132"/>
      <c r="D59" s="232"/>
      <c r="E59" s="74"/>
      <c r="F59" s="74"/>
    </row>
    <row r="60" spans="1:6" ht="22.5">
      <c r="A60" s="139" t="s">
        <v>305</v>
      </c>
      <c r="B60" s="74">
        <v>1</v>
      </c>
      <c r="C60" s="132">
        <f>B60*100/B115</f>
        <v>2.2222222222222223</v>
      </c>
      <c r="D60" s="233">
        <v>10000</v>
      </c>
      <c r="E60" s="121">
        <f>D60*100/D115</f>
        <v>0.024055809477988934</v>
      </c>
      <c r="F60" s="74" t="s">
        <v>36</v>
      </c>
    </row>
    <row r="61" spans="1:6" ht="22.5">
      <c r="A61" s="78"/>
      <c r="B61" s="74"/>
      <c r="C61" s="74"/>
      <c r="D61" s="233"/>
      <c r="E61" s="74"/>
      <c r="F61" s="61"/>
    </row>
    <row r="62" spans="1:6" ht="22.5">
      <c r="A62" s="78" t="s">
        <v>340</v>
      </c>
      <c r="B62" s="74">
        <v>1</v>
      </c>
      <c r="C62" s="132">
        <f>B62*100/B115</f>
        <v>2.2222222222222223</v>
      </c>
      <c r="D62" s="233">
        <f>3!D89</f>
        <v>10000</v>
      </c>
      <c r="E62" s="121">
        <f>D62*100/D115</f>
        <v>0.024055809477988934</v>
      </c>
      <c r="F62" s="74" t="s">
        <v>36</v>
      </c>
    </row>
    <row r="63" spans="1:6" ht="22.5">
      <c r="A63" s="82"/>
      <c r="B63" s="83"/>
      <c r="C63" s="74"/>
      <c r="D63" s="233"/>
      <c r="E63" s="83"/>
      <c r="F63" s="61"/>
    </row>
    <row r="64" spans="1:6" ht="22.5">
      <c r="A64" s="78" t="s">
        <v>348</v>
      </c>
      <c r="B64" s="83">
        <v>7</v>
      </c>
      <c r="C64" s="132">
        <f>B64*100/B115</f>
        <v>15.555555555555555</v>
      </c>
      <c r="D64" s="234">
        <f>3!D130</f>
        <v>120000</v>
      </c>
      <c r="E64" s="130">
        <f>D64*100/D115</f>
        <v>0.2886697137358672</v>
      </c>
      <c r="F64" s="74" t="s">
        <v>36</v>
      </c>
    </row>
    <row r="65" spans="1:6" ht="22.5">
      <c r="A65" s="82"/>
      <c r="B65" s="83"/>
      <c r="C65" s="83"/>
      <c r="D65" s="235"/>
      <c r="E65" s="83"/>
      <c r="F65" s="35"/>
    </row>
    <row r="66" spans="1:6" ht="22.5">
      <c r="A66" s="78" t="s">
        <v>339</v>
      </c>
      <c r="B66" s="83">
        <v>11</v>
      </c>
      <c r="C66" s="132">
        <f>B66*100/B115</f>
        <v>24.444444444444443</v>
      </c>
      <c r="D66" s="234">
        <v>3107500</v>
      </c>
      <c r="E66" s="130">
        <f>D66*100/D115</f>
        <v>7.475342795285061</v>
      </c>
      <c r="F66" s="74" t="s">
        <v>36</v>
      </c>
    </row>
    <row r="67" spans="1:6" ht="22.5">
      <c r="A67" s="82"/>
      <c r="B67" s="83"/>
      <c r="C67" s="83"/>
      <c r="D67" s="235"/>
      <c r="E67" s="145"/>
      <c r="F67" s="35"/>
    </row>
    <row r="68" spans="1:6" ht="22.5">
      <c r="A68" s="78" t="s">
        <v>374</v>
      </c>
      <c r="B68" s="83">
        <v>1</v>
      </c>
      <c r="C68" s="132">
        <f>B68*100/B115</f>
        <v>2.2222222222222223</v>
      </c>
      <c r="D68" s="234">
        <f>3!D197</f>
        <v>12061722</v>
      </c>
      <c r="E68" s="130">
        <f>D68*100/D115</f>
        <v>29.015448640846763</v>
      </c>
      <c r="F68" s="74" t="s">
        <v>36</v>
      </c>
    </row>
    <row r="69" spans="1:6" ht="22.5">
      <c r="A69" s="82"/>
      <c r="B69" s="83"/>
      <c r="C69" s="80"/>
      <c r="D69" s="236"/>
      <c r="E69" s="83"/>
      <c r="F69" s="35"/>
    </row>
    <row r="70" spans="1:6" s="337" customFormat="1" ht="22.5">
      <c r="A70" s="344" t="s">
        <v>8</v>
      </c>
      <c r="B70" s="345">
        <f>SUM(B56:B68)</f>
        <v>25</v>
      </c>
      <c r="C70" s="346">
        <f>SUM(C56:C68)</f>
        <v>55.55555555555555</v>
      </c>
      <c r="D70" s="347">
        <v>15664222</v>
      </c>
      <c r="E70" s="346">
        <f>SUM(E56:E68)</f>
        <v>37.68155400529228</v>
      </c>
      <c r="F70" s="345"/>
    </row>
    <row r="71" spans="1:6" ht="22.5">
      <c r="A71" s="123"/>
      <c r="B71" s="45"/>
      <c r="C71" s="124"/>
      <c r="D71" s="185"/>
      <c r="E71" s="124"/>
      <c r="F71" s="48">
        <v>7</v>
      </c>
    </row>
    <row r="72" spans="1:6" s="18" customFormat="1" ht="22.5" customHeight="1">
      <c r="A72" s="123"/>
      <c r="B72" s="45"/>
      <c r="C72" s="124"/>
      <c r="D72" s="125"/>
      <c r="E72" s="124"/>
      <c r="F72" s="209" t="s">
        <v>326</v>
      </c>
    </row>
    <row r="73" spans="1:5" s="18" customFormat="1" ht="22.5">
      <c r="A73" s="123"/>
      <c r="B73" s="45"/>
      <c r="C73" s="124"/>
      <c r="D73" s="125"/>
      <c r="E73" s="124"/>
    </row>
    <row r="74" spans="1:6" ht="22.5">
      <c r="A74" s="275" t="s">
        <v>0</v>
      </c>
      <c r="B74" s="275"/>
      <c r="C74" s="275"/>
      <c r="D74" s="275"/>
      <c r="E74" s="275"/>
      <c r="F74" s="275"/>
    </row>
    <row r="75" spans="1:6" ht="22.5">
      <c r="A75" s="275" t="s">
        <v>423</v>
      </c>
      <c r="B75" s="275"/>
      <c r="C75" s="275"/>
      <c r="D75" s="275"/>
      <c r="E75" s="275"/>
      <c r="F75" s="275"/>
    </row>
    <row r="76" spans="1:6" ht="22.5">
      <c r="A76" s="275" t="s">
        <v>193</v>
      </c>
      <c r="B76" s="275"/>
      <c r="C76" s="275"/>
      <c r="D76" s="275"/>
      <c r="E76" s="275"/>
      <c r="F76" s="275"/>
    </row>
    <row r="77" spans="1:6" s="18" customFormat="1" ht="22.5">
      <c r="A77" s="13"/>
      <c r="B77" s="14"/>
      <c r="C77" s="14"/>
      <c r="D77" s="15"/>
      <c r="E77" s="14"/>
      <c r="F77" s="16"/>
    </row>
    <row r="78" spans="1:6" ht="22.5">
      <c r="A78" s="110" t="s">
        <v>278</v>
      </c>
      <c r="B78" s="110" t="s">
        <v>2</v>
      </c>
      <c r="C78" s="110" t="s">
        <v>4</v>
      </c>
      <c r="D78" s="110" t="s">
        <v>47</v>
      </c>
      <c r="E78" s="110" t="s">
        <v>4</v>
      </c>
      <c r="F78" s="287" t="s">
        <v>328</v>
      </c>
    </row>
    <row r="79" spans="1:6" ht="22.5">
      <c r="A79" s="111"/>
      <c r="B79" s="111" t="s">
        <v>3</v>
      </c>
      <c r="C79" s="111" t="s">
        <v>5</v>
      </c>
      <c r="D79" s="111" t="s">
        <v>15</v>
      </c>
      <c r="E79" s="111" t="s">
        <v>6</v>
      </c>
      <c r="F79" s="288"/>
    </row>
    <row r="80" spans="1:6" ht="22.5">
      <c r="A80" s="69" t="s">
        <v>62</v>
      </c>
      <c r="B80" s="62"/>
      <c r="C80" s="133"/>
      <c r="D80" s="62"/>
      <c r="E80" s="62"/>
      <c r="F80" s="62"/>
    </row>
    <row r="81" spans="1:6" ht="22.5">
      <c r="A81" s="62" t="s">
        <v>300</v>
      </c>
      <c r="B81" s="61">
        <v>2</v>
      </c>
      <c r="C81" s="132">
        <f>B81*100/B115</f>
        <v>4.444444444444445</v>
      </c>
      <c r="D81" s="228">
        <f>4!D13</f>
        <v>20000</v>
      </c>
      <c r="E81" s="121">
        <f>D81*100/D115</f>
        <v>0.04811161895597787</v>
      </c>
      <c r="F81" s="74" t="s">
        <v>36</v>
      </c>
    </row>
    <row r="82" spans="1:6" ht="22.5">
      <c r="A82" s="62"/>
      <c r="B82" s="62"/>
      <c r="C82" s="78"/>
      <c r="D82" s="229"/>
      <c r="E82" s="62"/>
      <c r="F82" s="62"/>
    </row>
    <row r="83" spans="1:6" ht="22.5">
      <c r="A83" s="62"/>
      <c r="B83" s="35"/>
      <c r="C83" s="82"/>
      <c r="D83" s="230"/>
      <c r="E83" s="35"/>
      <c r="F83" s="35"/>
    </row>
    <row r="84" spans="1:6" s="337" customFormat="1" ht="23.25" thickBot="1">
      <c r="A84" s="332" t="s">
        <v>8</v>
      </c>
      <c r="B84" s="333">
        <f>SUM(B81:B83)</f>
        <v>2</v>
      </c>
      <c r="C84" s="334">
        <f>SUM(C81:C83)</f>
        <v>4.444444444444445</v>
      </c>
      <c r="D84" s="335">
        <f>SUM(D81:D83)</f>
        <v>20000</v>
      </c>
      <c r="E84" s="334">
        <f>SUM(E81:E83)</f>
        <v>0.04811161895597787</v>
      </c>
      <c r="F84" s="343"/>
    </row>
    <row r="85" spans="1:6" ht="23.25" thickTop="1">
      <c r="A85" s="8"/>
      <c r="B85" s="3"/>
      <c r="C85" s="3"/>
      <c r="D85" s="4"/>
      <c r="E85" s="3"/>
      <c r="F85" s="5"/>
    </row>
    <row r="86" spans="1:6" ht="22.5">
      <c r="A86" s="6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14">
        <v>8</v>
      </c>
    </row>
    <row r="95" spans="1:6" ht="22.5">
      <c r="A95" s="6"/>
      <c r="B95" s="3"/>
      <c r="C95" s="3"/>
      <c r="D95" s="4"/>
      <c r="F95" s="209" t="s">
        <v>326</v>
      </c>
    </row>
    <row r="96" spans="1:6" ht="22.5">
      <c r="A96" s="275" t="s">
        <v>329</v>
      </c>
      <c r="B96" s="275"/>
      <c r="C96" s="275"/>
      <c r="D96" s="275"/>
      <c r="E96" s="275"/>
      <c r="F96" s="275"/>
    </row>
    <row r="97" spans="1:6" ht="22.5">
      <c r="A97" s="275" t="s">
        <v>386</v>
      </c>
      <c r="B97" s="275"/>
      <c r="C97" s="275"/>
      <c r="D97" s="275"/>
      <c r="E97" s="275"/>
      <c r="F97" s="275"/>
    </row>
    <row r="98" spans="1:6" ht="22.5">
      <c r="A98" s="275" t="s">
        <v>193</v>
      </c>
      <c r="B98" s="275"/>
      <c r="C98" s="275"/>
      <c r="D98" s="275"/>
      <c r="E98" s="275"/>
      <c r="F98" s="275"/>
    </row>
    <row r="99" spans="1:6" ht="22.5">
      <c r="A99" s="110" t="s">
        <v>278</v>
      </c>
      <c r="B99" s="110" t="s">
        <v>2</v>
      </c>
      <c r="C99" s="110" t="s">
        <v>4</v>
      </c>
      <c r="D99" s="110" t="s">
        <v>47</v>
      </c>
      <c r="E99" s="110" t="s">
        <v>4</v>
      </c>
      <c r="F99" s="287" t="s">
        <v>328</v>
      </c>
    </row>
    <row r="100" spans="1:7" ht="22.5">
      <c r="A100" s="111"/>
      <c r="B100" s="111" t="s">
        <v>3</v>
      </c>
      <c r="C100" s="111" t="s">
        <v>5</v>
      </c>
      <c r="D100" s="111" t="s">
        <v>15</v>
      </c>
      <c r="E100" s="111" t="s">
        <v>6</v>
      </c>
      <c r="F100" s="288"/>
      <c r="G100" s="108"/>
    </row>
    <row r="101" spans="1:6" ht="22.5">
      <c r="A101" s="69" t="s">
        <v>63</v>
      </c>
      <c r="B101" s="62"/>
      <c r="C101" s="61"/>
      <c r="D101" s="62"/>
      <c r="E101" s="62"/>
      <c r="F101" s="62"/>
    </row>
    <row r="102" spans="1:6" ht="22.5">
      <c r="A102" s="62" t="s">
        <v>272</v>
      </c>
      <c r="B102" s="61">
        <v>4</v>
      </c>
      <c r="C102" s="132">
        <f>B102*100/B115</f>
        <v>8.88888888888889</v>
      </c>
      <c r="D102" s="228">
        <f>'5.1'!D70</f>
        <v>17887660</v>
      </c>
      <c r="E102" s="121">
        <f>D102*100/D115</f>
        <v>43.030214096704356</v>
      </c>
      <c r="F102" s="74" t="s">
        <v>36</v>
      </c>
    </row>
    <row r="103" spans="1:6" ht="22.5">
      <c r="A103" s="62"/>
      <c r="B103" s="62"/>
      <c r="C103" s="74"/>
      <c r="D103" s="229"/>
      <c r="E103" s="62"/>
      <c r="F103" s="62"/>
    </row>
    <row r="104" spans="1:8" ht="22.5">
      <c r="A104" s="62" t="s">
        <v>372</v>
      </c>
      <c r="B104" s="61">
        <v>2</v>
      </c>
      <c r="C104" s="132">
        <f>B104*100/B115</f>
        <v>4.444444444444445</v>
      </c>
      <c r="D104" s="228">
        <f>'5.2และ5.3 '!D11</f>
        <v>690000</v>
      </c>
      <c r="E104" s="121">
        <f>D104*100/D115</f>
        <v>1.6598508539812364</v>
      </c>
      <c r="F104" s="74" t="s">
        <v>36</v>
      </c>
      <c r="H104" s="107"/>
    </row>
    <row r="105" spans="1:6" ht="22.5">
      <c r="A105" s="62"/>
      <c r="B105" s="62"/>
      <c r="C105" s="74"/>
      <c r="D105" s="237"/>
      <c r="E105" s="61"/>
      <c r="F105" s="61"/>
    </row>
    <row r="106" spans="1:6" ht="22.5">
      <c r="A106" s="62" t="s">
        <v>373</v>
      </c>
      <c r="B106" s="62"/>
      <c r="C106" s="74"/>
      <c r="D106" s="229"/>
      <c r="E106" s="121"/>
      <c r="F106" s="62"/>
    </row>
    <row r="107" spans="1:6" ht="22.5">
      <c r="A107" s="62" t="s">
        <v>324</v>
      </c>
      <c r="B107" s="62"/>
      <c r="C107" s="174"/>
      <c r="D107" s="229">
        <v>16900</v>
      </c>
      <c r="E107" s="121">
        <f>D107*100/D115</f>
        <v>0.0406543180178013</v>
      </c>
      <c r="F107" s="74" t="s">
        <v>36</v>
      </c>
    </row>
    <row r="108" spans="1:6" ht="22.5">
      <c r="A108" s="62" t="s">
        <v>325</v>
      </c>
      <c r="B108" s="62"/>
      <c r="C108" s="174"/>
      <c r="D108" s="229">
        <f>4ครุภัณฑ์คอมพิวเตอร์!D13</f>
        <v>17000</v>
      </c>
      <c r="E108" s="121">
        <f>D108*100/D115</f>
        <v>0.04089487611258119</v>
      </c>
      <c r="F108" s="74" t="s">
        <v>36</v>
      </c>
    </row>
    <row r="109" spans="1:6" ht="22.5">
      <c r="A109" s="62" t="s">
        <v>375</v>
      </c>
      <c r="B109" s="62"/>
      <c r="C109" s="174"/>
      <c r="D109" s="229">
        <f>5ครุภัณฑ์การศึกษา!D12</f>
        <v>0</v>
      </c>
      <c r="E109" s="121">
        <f>D109*100/D115</f>
        <v>0</v>
      </c>
      <c r="F109" s="74" t="s">
        <v>36</v>
      </c>
    </row>
    <row r="110" spans="1:6" ht="22.5">
      <c r="A110" s="62" t="s">
        <v>376</v>
      </c>
      <c r="B110" s="62"/>
      <c r="C110" s="174"/>
      <c r="D110" s="229">
        <f>6ครุภัณฑ์โฆษณาและเผยแพร่!D12</f>
        <v>0</v>
      </c>
      <c r="E110" s="121">
        <f>D110*100/D115</f>
        <v>0</v>
      </c>
      <c r="F110" s="74" t="s">
        <v>36</v>
      </c>
    </row>
    <row r="111" spans="1:6" ht="22.5">
      <c r="A111" s="62" t="s">
        <v>338</v>
      </c>
      <c r="B111" s="62"/>
      <c r="C111" s="174"/>
      <c r="D111" s="229">
        <f>2ครุภัณฑ์งานบ้านงานครัว!D12</f>
        <v>0</v>
      </c>
      <c r="E111" s="121">
        <f>D111*100/D115</f>
        <v>0</v>
      </c>
      <c r="F111" s="74" t="s">
        <v>36</v>
      </c>
    </row>
    <row r="112" spans="1:6" ht="22.5">
      <c r="A112" s="78" t="s">
        <v>377</v>
      </c>
      <c r="B112" s="78"/>
      <c r="C112" s="174"/>
      <c r="D112" s="249">
        <f>'8 ครุภัณฑ์การเกษตร'!D13</f>
        <v>0</v>
      </c>
      <c r="E112" s="121">
        <f>D112*100/D115</f>
        <v>0</v>
      </c>
      <c r="F112" s="74" t="s">
        <v>36</v>
      </c>
    </row>
    <row r="113" spans="1:6" ht="22.5">
      <c r="A113" s="36"/>
      <c r="B113" s="36"/>
      <c r="C113" s="175"/>
      <c r="D113" s="238"/>
      <c r="E113" s="36"/>
      <c r="F113" s="36"/>
    </row>
    <row r="114" spans="1:6" s="337" customFormat="1" ht="23.25" thickBot="1">
      <c r="A114" s="332" t="s">
        <v>8</v>
      </c>
      <c r="B114" s="333">
        <f>SUM(B102:B105)</f>
        <v>6</v>
      </c>
      <c r="C114" s="334">
        <f>SUM(C102:C105)</f>
        <v>13.333333333333334</v>
      </c>
      <c r="D114" s="335">
        <f>SUM(D102:D112)</f>
        <v>18611560</v>
      </c>
      <c r="E114" s="334">
        <f>SUM(E102:E112)</f>
        <v>44.77161414481598</v>
      </c>
      <c r="F114" s="336"/>
    </row>
    <row r="115" spans="1:6" s="337" customFormat="1" ht="24" thickBot="1" thickTop="1">
      <c r="A115" s="338" t="s">
        <v>76</v>
      </c>
      <c r="B115" s="339">
        <f>SUM(B114+B84+B70+B39+B13)</f>
        <v>45</v>
      </c>
      <c r="C115" s="340">
        <f>SUM(C114+C84+C70+C39+C13)</f>
        <v>100</v>
      </c>
      <c r="D115" s="341">
        <f>SUM(D114+D84+D70+D39+D13)</f>
        <v>41570000</v>
      </c>
      <c r="E115" s="340">
        <f>SUM(E114+E84+E70+E39+E13)</f>
        <v>100.00000000000001</v>
      </c>
      <c r="F115" s="342"/>
    </row>
    <row r="116" ht="23.25" thickTop="1">
      <c r="F116" s="14">
        <v>9</v>
      </c>
    </row>
    <row r="117" spans="4:6" ht="22.5">
      <c r="D117" s="348">
        <v>36500000</v>
      </c>
      <c r="F117" s="17"/>
    </row>
    <row r="118" ht="22.5">
      <c r="D118" s="348">
        <v>5070000</v>
      </c>
    </row>
    <row r="119" ht="22.5">
      <c r="D119" s="348">
        <f>SUM(D117:D118)</f>
        <v>41570000</v>
      </c>
    </row>
    <row r="122" spans="1:6" ht="22.5">
      <c r="A122" s="6"/>
      <c r="B122" s="3"/>
      <c r="C122" s="3"/>
      <c r="D122" s="4"/>
      <c r="E122" s="3"/>
      <c r="F122" s="18"/>
    </row>
    <row r="123" spans="1:6" ht="22.5">
      <c r="A123" s="18"/>
      <c r="B123" s="18"/>
      <c r="C123" s="18"/>
      <c r="D123" s="18"/>
      <c r="E123" s="18"/>
      <c r="F123" s="18"/>
    </row>
    <row r="124" spans="1:6" ht="22.5">
      <c r="A124" s="18"/>
      <c r="B124" s="18"/>
      <c r="C124" s="18"/>
      <c r="D124" s="18"/>
      <c r="E124" s="18"/>
      <c r="F124" s="18"/>
    </row>
  </sheetData>
  <sheetProtection/>
  <mergeCells count="20">
    <mergeCell ref="F33:F34"/>
    <mergeCell ref="F53:F54"/>
    <mergeCell ref="F78:F79"/>
    <mergeCell ref="F99:F100"/>
    <mergeCell ref="A96:F96"/>
    <mergeCell ref="A97:F97"/>
    <mergeCell ref="A98:F98"/>
    <mergeCell ref="A50:F50"/>
    <mergeCell ref="A51:F51"/>
    <mergeCell ref="A52:F52"/>
    <mergeCell ref="A74:F74"/>
    <mergeCell ref="A75:F75"/>
    <mergeCell ref="A76:F76"/>
    <mergeCell ref="A3:F3"/>
    <mergeCell ref="A4:F4"/>
    <mergeCell ref="A5:F5"/>
    <mergeCell ref="A29:F29"/>
    <mergeCell ref="A30:F30"/>
    <mergeCell ref="A31:F31"/>
    <mergeCell ref="F6:F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tabSelected="1" view="pageBreakPreview" zoomScale="106" zoomScaleSheetLayoutView="106" workbookViewId="0" topLeftCell="A77">
      <selection activeCell="F93" sqref="F93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2.421875" style="27" customWidth="1"/>
    <col min="5" max="5" width="9.8515625" style="27" customWidth="1"/>
    <col min="6" max="6" width="9.71093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4:16" ht="20.25" customHeight="1">
      <c r="N1" s="289" t="s">
        <v>327</v>
      </c>
      <c r="O1" s="289"/>
      <c r="P1" s="289"/>
    </row>
    <row r="2" spans="1:18" ht="18.75">
      <c r="A2" s="285" t="s">
        <v>10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8.75">
      <c r="A3" s="285" t="s">
        <v>409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8.75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8.75">
      <c r="A5" s="28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28" t="s">
        <v>269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8.75">
      <c r="A7" s="287" t="s">
        <v>11</v>
      </c>
      <c r="B7" s="110" t="s">
        <v>12</v>
      </c>
      <c r="C7" s="110" t="s">
        <v>13</v>
      </c>
      <c r="D7" s="110" t="s">
        <v>15</v>
      </c>
      <c r="E7" s="110" t="s">
        <v>16</v>
      </c>
      <c r="F7" s="296" t="s">
        <v>328</v>
      </c>
      <c r="G7" s="290" t="s">
        <v>410</v>
      </c>
      <c r="H7" s="291"/>
      <c r="I7" s="292"/>
      <c r="J7" s="290" t="s">
        <v>411</v>
      </c>
      <c r="K7" s="291"/>
      <c r="L7" s="291"/>
      <c r="M7" s="291"/>
      <c r="N7" s="291"/>
      <c r="O7" s="291"/>
      <c r="P7" s="291"/>
      <c r="Q7" s="291"/>
      <c r="R7" s="292"/>
    </row>
    <row r="8" spans="1:18" ht="30.75" customHeight="1">
      <c r="A8" s="288"/>
      <c r="B8" s="111"/>
      <c r="C8" s="111" t="s">
        <v>330</v>
      </c>
      <c r="D8" s="111"/>
      <c r="E8" s="111" t="s">
        <v>17</v>
      </c>
      <c r="F8" s="297"/>
      <c r="G8" s="100" t="s">
        <v>19</v>
      </c>
      <c r="H8" s="100" t="s">
        <v>20</v>
      </c>
      <c r="I8" s="100" t="s">
        <v>21</v>
      </c>
      <c r="J8" s="100" t="s">
        <v>22</v>
      </c>
      <c r="K8" s="100" t="s">
        <v>23</v>
      </c>
      <c r="L8" s="100" t="s">
        <v>24</v>
      </c>
      <c r="M8" s="100" t="s">
        <v>25</v>
      </c>
      <c r="N8" s="100" t="s">
        <v>26</v>
      </c>
      <c r="O8" s="100" t="s">
        <v>27</v>
      </c>
      <c r="P8" s="100" t="s">
        <v>28</v>
      </c>
      <c r="Q8" s="100" t="s">
        <v>29</v>
      </c>
      <c r="R8" s="100" t="s">
        <v>30</v>
      </c>
    </row>
    <row r="9" spans="1:18" ht="15.75" customHeight="1">
      <c r="A9" s="266">
        <v>1</v>
      </c>
      <c r="B9" s="301" t="s">
        <v>387</v>
      </c>
      <c r="C9" s="277" t="s">
        <v>388</v>
      </c>
      <c r="D9" s="267">
        <v>39000</v>
      </c>
      <c r="E9" s="266" t="s">
        <v>331</v>
      </c>
      <c r="F9" s="266" t="s">
        <v>106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8.75">
      <c r="A10" s="35"/>
      <c r="B10" s="302"/>
      <c r="C10" s="278"/>
      <c r="D10" s="35"/>
      <c r="E10" s="35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43.5" customHeight="1">
      <c r="A11" s="35"/>
      <c r="B11" s="303"/>
      <c r="C11" s="305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 customHeight="1">
      <c r="A12" s="30">
        <v>2</v>
      </c>
      <c r="B12" s="301" t="s">
        <v>389</v>
      </c>
      <c r="C12" s="301" t="s">
        <v>431</v>
      </c>
      <c r="D12" s="268">
        <v>200000</v>
      </c>
      <c r="E12" s="30" t="s">
        <v>279</v>
      </c>
      <c r="F12" s="30" t="s">
        <v>106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8.75">
      <c r="A13" s="35"/>
      <c r="B13" s="302"/>
      <c r="C13" s="302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73.25" customHeight="1">
      <c r="A14" s="31"/>
      <c r="B14" s="303"/>
      <c r="C14" s="303"/>
      <c r="D14" s="31"/>
      <c r="E14" s="31"/>
      <c r="F14" s="3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59.25" customHeight="1">
      <c r="A15" s="48"/>
      <c r="B15" s="141"/>
      <c r="C15" s="141"/>
      <c r="D15" s="48"/>
      <c r="E15" s="48"/>
      <c r="F15" s="48"/>
      <c r="G15" s="39"/>
      <c r="H15" s="39"/>
      <c r="I15" s="39"/>
      <c r="J15" s="39"/>
      <c r="K15" s="39"/>
      <c r="L15" s="39"/>
      <c r="M15" s="39"/>
      <c r="N15" s="39"/>
      <c r="O15" s="13">
        <v>10</v>
      </c>
      <c r="P15" s="39"/>
      <c r="Q15" s="39"/>
      <c r="R15" s="39"/>
    </row>
    <row r="16" spans="1:18" ht="10.5" customHeight="1">
      <c r="A16" s="48"/>
      <c r="B16" s="141"/>
      <c r="C16" s="141"/>
      <c r="D16" s="48"/>
      <c r="E16" s="48"/>
      <c r="F16" s="4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0.25">
      <c r="A17" s="48"/>
      <c r="B17" s="47"/>
      <c r="C17" s="140"/>
      <c r="D17" s="50"/>
      <c r="E17" s="48"/>
      <c r="F17" s="48"/>
      <c r="G17" s="39"/>
      <c r="H17" s="39"/>
      <c r="I17" s="39"/>
      <c r="J17" s="39"/>
      <c r="K17" s="39"/>
      <c r="L17" s="39"/>
      <c r="M17" s="39"/>
      <c r="N17" s="289" t="s">
        <v>327</v>
      </c>
      <c r="O17" s="289"/>
      <c r="P17" s="289"/>
      <c r="Q17" s="39"/>
      <c r="R17" s="39"/>
    </row>
    <row r="18" spans="1:18" ht="18.75">
      <c r="A18" s="28" t="s">
        <v>35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8.75">
      <c r="A19" s="28" t="s">
        <v>269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9.5" customHeight="1">
      <c r="A20" s="142" t="s">
        <v>11</v>
      </c>
      <c r="B20" s="110" t="s">
        <v>12</v>
      </c>
      <c r="C20" s="110" t="s">
        <v>13</v>
      </c>
      <c r="D20" s="110" t="s">
        <v>15</v>
      </c>
      <c r="E20" s="110" t="s">
        <v>16</v>
      </c>
      <c r="F20" s="296" t="s">
        <v>328</v>
      </c>
      <c r="G20" s="290" t="s">
        <v>410</v>
      </c>
      <c r="H20" s="291"/>
      <c r="I20" s="292"/>
      <c r="J20" s="290" t="s">
        <v>411</v>
      </c>
      <c r="K20" s="291"/>
      <c r="L20" s="291"/>
      <c r="M20" s="291"/>
      <c r="N20" s="291"/>
      <c r="O20" s="291"/>
      <c r="P20" s="291"/>
      <c r="Q20" s="291"/>
      <c r="R20" s="292"/>
    </row>
    <row r="21" spans="1:18" ht="27.75" customHeight="1">
      <c r="A21" s="143"/>
      <c r="B21" s="111"/>
      <c r="C21" s="111" t="s">
        <v>330</v>
      </c>
      <c r="D21" s="111"/>
      <c r="E21" s="111" t="s">
        <v>17</v>
      </c>
      <c r="F21" s="297"/>
      <c r="G21" s="100" t="s">
        <v>19</v>
      </c>
      <c r="H21" s="100" t="s">
        <v>20</v>
      </c>
      <c r="I21" s="100" t="s">
        <v>21</v>
      </c>
      <c r="J21" s="100" t="s">
        <v>22</v>
      </c>
      <c r="K21" s="100" t="s">
        <v>23</v>
      </c>
      <c r="L21" s="100" t="s">
        <v>24</v>
      </c>
      <c r="M21" s="100" t="s">
        <v>25</v>
      </c>
      <c r="N21" s="100" t="s">
        <v>26</v>
      </c>
      <c r="O21" s="100" t="s">
        <v>27</v>
      </c>
      <c r="P21" s="100" t="s">
        <v>28</v>
      </c>
      <c r="Q21" s="100" t="s">
        <v>29</v>
      </c>
      <c r="R21" s="100" t="s">
        <v>30</v>
      </c>
    </row>
    <row r="22" spans="1:18" ht="20.25" customHeight="1">
      <c r="A22" s="30">
        <v>3</v>
      </c>
      <c r="B22" s="301" t="s">
        <v>390</v>
      </c>
      <c r="C22" s="277" t="s">
        <v>391</v>
      </c>
      <c r="D22" s="269">
        <v>200000</v>
      </c>
      <c r="E22" s="30" t="s">
        <v>251</v>
      </c>
      <c r="F22" s="30" t="s">
        <v>106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0.25" customHeight="1">
      <c r="A23" s="35"/>
      <c r="B23" s="302"/>
      <c r="C23" s="278"/>
      <c r="D23" s="37"/>
      <c r="E23" s="35"/>
      <c r="F23" s="41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60" customHeight="1">
      <c r="A24" s="31"/>
      <c r="B24" s="303"/>
      <c r="C24" s="305"/>
      <c r="D24" s="58"/>
      <c r="E24" s="31"/>
      <c r="F24" s="3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20.25" customHeight="1">
      <c r="A25" s="30">
        <v>4</v>
      </c>
      <c r="B25" s="301" t="s">
        <v>392</v>
      </c>
      <c r="C25" s="301" t="s">
        <v>393</v>
      </c>
      <c r="D25" s="269">
        <v>200000</v>
      </c>
      <c r="E25" s="30" t="s">
        <v>280</v>
      </c>
      <c r="F25" s="30" t="s">
        <v>106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20.25" customHeight="1">
      <c r="A26" s="35"/>
      <c r="B26" s="302"/>
      <c r="C26" s="302"/>
      <c r="D26" s="37"/>
      <c r="E26" s="35"/>
      <c r="F26" s="4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256.5" customHeight="1">
      <c r="A27" s="31"/>
      <c r="B27" s="303"/>
      <c r="C27" s="303"/>
      <c r="D27" s="58"/>
      <c r="E27" s="31"/>
      <c r="F27" s="3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ht="21" customHeight="1">
      <c r="A28" s="48"/>
      <c r="B28" s="141"/>
      <c r="C28" s="141"/>
      <c r="D28" s="50"/>
      <c r="E28" s="48"/>
      <c r="F28" s="48"/>
      <c r="G28" s="39"/>
      <c r="H28" s="39"/>
      <c r="I28" s="39"/>
      <c r="J28" s="39"/>
      <c r="K28" s="39"/>
      <c r="L28" s="39"/>
      <c r="M28" s="39"/>
      <c r="N28" s="39"/>
      <c r="O28" s="13">
        <v>11</v>
      </c>
      <c r="P28" s="39"/>
      <c r="Q28" s="39"/>
      <c r="R28" s="39"/>
    </row>
    <row r="29" spans="1:18" ht="20.25" customHeight="1">
      <c r="A29" s="48"/>
      <c r="B29" s="141"/>
      <c r="C29" s="141"/>
      <c r="D29" s="50"/>
      <c r="E29" s="48"/>
      <c r="F29" s="48"/>
      <c r="G29" s="39"/>
      <c r="H29" s="39"/>
      <c r="I29" s="39"/>
      <c r="J29" s="39"/>
      <c r="K29" s="39"/>
      <c r="L29" s="39"/>
      <c r="M29" s="39"/>
      <c r="N29" s="289" t="s">
        <v>327</v>
      </c>
      <c r="O29" s="289"/>
      <c r="P29" s="289"/>
      <c r="Q29" s="39"/>
      <c r="R29" s="39"/>
    </row>
    <row r="30" spans="1:18" ht="18.75">
      <c r="A30" s="28" t="s">
        <v>35</v>
      </c>
      <c r="B30" s="26"/>
      <c r="C30" s="26"/>
      <c r="D30" s="26"/>
      <c r="E30" s="26"/>
      <c r="F30" s="26"/>
      <c r="G30" s="26"/>
      <c r="H30" s="26"/>
      <c r="I30" s="26"/>
      <c r="J30" s="26"/>
      <c r="K30" s="53"/>
      <c r="L30" s="26"/>
      <c r="M30" s="26"/>
      <c r="N30" s="26"/>
      <c r="O30" s="26"/>
      <c r="P30" s="26"/>
      <c r="Q30" s="26"/>
      <c r="R30" s="26"/>
    </row>
    <row r="31" spans="1:18" ht="18.75">
      <c r="A31" s="28" t="s">
        <v>269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21" customHeight="1">
      <c r="A32" s="287" t="s">
        <v>11</v>
      </c>
      <c r="B32" s="110" t="s">
        <v>12</v>
      </c>
      <c r="C32" s="110" t="s">
        <v>13</v>
      </c>
      <c r="D32" s="110" t="s">
        <v>15</v>
      </c>
      <c r="E32" s="110" t="s">
        <v>16</v>
      </c>
      <c r="F32" s="296" t="s">
        <v>328</v>
      </c>
      <c r="G32" s="290" t="s">
        <v>410</v>
      </c>
      <c r="H32" s="291"/>
      <c r="I32" s="292"/>
      <c r="J32" s="290" t="s">
        <v>411</v>
      </c>
      <c r="K32" s="291"/>
      <c r="L32" s="291"/>
      <c r="M32" s="291"/>
      <c r="N32" s="291"/>
      <c r="O32" s="291"/>
      <c r="P32" s="291"/>
      <c r="Q32" s="291"/>
      <c r="R32" s="292"/>
    </row>
    <row r="33" spans="1:18" ht="24.75" customHeight="1">
      <c r="A33" s="288"/>
      <c r="B33" s="111"/>
      <c r="C33" s="111" t="s">
        <v>330</v>
      </c>
      <c r="D33" s="111"/>
      <c r="E33" s="111" t="s">
        <v>17</v>
      </c>
      <c r="F33" s="297"/>
      <c r="G33" s="100" t="s">
        <v>19</v>
      </c>
      <c r="H33" s="100" t="s">
        <v>20</v>
      </c>
      <c r="I33" s="100" t="s">
        <v>21</v>
      </c>
      <c r="J33" s="100" t="s">
        <v>22</v>
      </c>
      <c r="K33" s="100" t="s">
        <v>23</v>
      </c>
      <c r="L33" s="100" t="s">
        <v>24</v>
      </c>
      <c r="M33" s="100" t="s">
        <v>25</v>
      </c>
      <c r="N33" s="100" t="s">
        <v>26</v>
      </c>
      <c r="O33" s="100" t="s">
        <v>27</v>
      </c>
      <c r="P33" s="100" t="s">
        <v>28</v>
      </c>
      <c r="Q33" s="100" t="s">
        <v>29</v>
      </c>
      <c r="R33" s="100" t="s">
        <v>30</v>
      </c>
    </row>
    <row r="34" spans="1:18" ht="20.25" customHeight="1">
      <c r="A34" s="30">
        <v>5</v>
      </c>
      <c r="B34" s="301" t="s">
        <v>394</v>
      </c>
      <c r="C34" s="301" t="s">
        <v>395</v>
      </c>
      <c r="D34" s="269">
        <v>161000</v>
      </c>
      <c r="E34" s="30" t="s">
        <v>331</v>
      </c>
      <c r="F34" s="30" t="s">
        <v>106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20.25" customHeight="1">
      <c r="A35" s="35"/>
      <c r="B35" s="302"/>
      <c r="C35" s="302"/>
      <c r="D35" s="37"/>
      <c r="E35" s="35"/>
      <c r="F35" s="4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 customHeight="1">
      <c r="A36" s="35"/>
      <c r="B36" s="302"/>
      <c r="C36" s="302"/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60" customHeight="1">
      <c r="A37" s="31"/>
      <c r="B37" s="303"/>
      <c r="C37" s="303"/>
      <c r="D37" s="58"/>
      <c r="E37" s="31"/>
      <c r="F37" s="31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26.25" customHeight="1">
      <c r="A38" s="30">
        <v>6</v>
      </c>
      <c r="B38" s="301" t="s">
        <v>396</v>
      </c>
      <c r="C38" s="301" t="s">
        <v>397</v>
      </c>
      <c r="D38" s="269">
        <v>199900</v>
      </c>
      <c r="E38" s="30" t="s">
        <v>252</v>
      </c>
      <c r="F38" s="30" t="s">
        <v>106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39" customHeight="1">
      <c r="A39" s="35"/>
      <c r="B39" s="302"/>
      <c r="C39" s="302"/>
      <c r="D39" s="37"/>
      <c r="E39" s="35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39" customHeight="1">
      <c r="A40" s="35"/>
      <c r="B40" s="302"/>
      <c r="C40" s="302"/>
      <c r="D40" s="37"/>
      <c r="E40" s="35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17" customHeight="1">
      <c r="A41" s="31"/>
      <c r="B41" s="303"/>
      <c r="C41" s="303"/>
      <c r="D41" s="58"/>
      <c r="E41" s="31"/>
      <c r="F41" s="3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24" customHeight="1">
      <c r="A42" s="48"/>
      <c r="B42" s="141"/>
      <c r="C42" s="141"/>
      <c r="D42" s="50"/>
      <c r="E42" s="48"/>
      <c r="F42" s="4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27" customHeight="1">
      <c r="A43" s="48"/>
      <c r="B43" s="141"/>
      <c r="C43" s="141"/>
      <c r="D43" s="50"/>
      <c r="E43" s="48"/>
      <c r="F43" s="4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42" customHeight="1" hidden="1">
      <c r="A44" s="48"/>
      <c r="B44" s="141"/>
      <c r="C44" s="141"/>
      <c r="D44" s="50"/>
      <c r="E44" s="48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24.75" customHeight="1">
      <c r="A45" s="48"/>
      <c r="B45" s="141"/>
      <c r="C45" s="141"/>
      <c r="D45" s="50"/>
      <c r="E45" s="48"/>
      <c r="F45" s="48"/>
      <c r="G45" s="39"/>
      <c r="H45" s="39"/>
      <c r="I45" s="39"/>
      <c r="J45" s="39"/>
      <c r="K45" s="39"/>
      <c r="L45" s="39"/>
      <c r="M45" s="39"/>
      <c r="N45" s="39"/>
      <c r="O45" s="13">
        <v>12</v>
      </c>
      <c r="P45" s="39"/>
      <c r="Q45" s="39"/>
      <c r="R45" s="39"/>
    </row>
    <row r="46" spans="1:18" ht="20.25" customHeight="1">
      <c r="A46" s="48"/>
      <c r="B46" s="141"/>
      <c r="C46" s="141"/>
      <c r="D46" s="50"/>
      <c r="E46" s="48"/>
      <c r="F46" s="48"/>
      <c r="G46" s="39"/>
      <c r="H46" s="39"/>
      <c r="I46" s="39"/>
      <c r="J46" s="39"/>
      <c r="K46" s="39"/>
      <c r="L46" s="39"/>
      <c r="M46" s="39"/>
      <c r="N46" s="289" t="s">
        <v>327</v>
      </c>
      <c r="O46" s="289"/>
      <c r="P46" s="289"/>
      <c r="Q46" s="39"/>
      <c r="R46" s="39"/>
    </row>
    <row r="47" spans="1:18" ht="18.75">
      <c r="A47" s="28" t="s">
        <v>35</v>
      </c>
      <c r="B47" s="26"/>
      <c r="C47" s="26"/>
      <c r="D47" s="26"/>
      <c r="E47" s="26"/>
      <c r="F47" s="26"/>
      <c r="G47" s="26"/>
      <c r="H47" s="26"/>
      <c r="I47" s="26"/>
      <c r="J47" s="26"/>
      <c r="K47" s="53"/>
      <c r="L47" s="26"/>
      <c r="M47" s="26"/>
      <c r="N47" s="26"/>
      <c r="O47" s="26"/>
      <c r="P47" s="26"/>
      <c r="Q47" s="26"/>
      <c r="R47" s="26"/>
    </row>
    <row r="48" spans="1:18" ht="18.75">
      <c r="A48" s="28" t="s">
        <v>269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25.5" customHeight="1">
      <c r="A49" s="287" t="s">
        <v>11</v>
      </c>
      <c r="B49" s="110" t="s">
        <v>12</v>
      </c>
      <c r="C49" s="110" t="s">
        <v>13</v>
      </c>
      <c r="D49" s="110" t="s">
        <v>15</v>
      </c>
      <c r="E49" s="110" t="s">
        <v>16</v>
      </c>
      <c r="F49" s="296" t="s">
        <v>328</v>
      </c>
      <c r="G49" s="290" t="s">
        <v>410</v>
      </c>
      <c r="H49" s="291"/>
      <c r="I49" s="292"/>
      <c r="J49" s="290" t="s">
        <v>411</v>
      </c>
      <c r="K49" s="291"/>
      <c r="L49" s="291"/>
      <c r="M49" s="291"/>
      <c r="N49" s="291"/>
      <c r="O49" s="291"/>
      <c r="P49" s="291"/>
      <c r="Q49" s="291"/>
      <c r="R49" s="292"/>
    </row>
    <row r="50" spans="1:18" ht="18.75">
      <c r="A50" s="288"/>
      <c r="B50" s="111"/>
      <c r="C50" s="111" t="s">
        <v>330</v>
      </c>
      <c r="D50" s="111"/>
      <c r="E50" s="111" t="s">
        <v>17</v>
      </c>
      <c r="F50" s="297"/>
      <c r="G50" s="100" t="s">
        <v>19</v>
      </c>
      <c r="H50" s="100" t="s">
        <v>20</v>
      </c>
      <c r="I50" s="100" t="s">
        <v>21</v>
      </c>
      <c r="J50" s="100" t="s">
        <v>22</v>
      </c>
      <c r="K50" s="100" t="s">
        <v>23</v>
      </c>
      <c r="L50" s="100" t="s">
        <v>24</v>
      </c>
      <c r="M50" s="100" t="s">
        <v>25</v>
      </c>
      <c r="N50" s="100" t="s">
        <v>26</v>
      </c>
      <c r="O50" s="100" t="s">
        <v>27</v>
      </c>
      <c r="P50" s="100" t="s">
        <v>28</v>
      </c>
      <c r="Q50" s="100" t="s">
        <v>29</v>
      </c>
      <c r="R50" s="100" t="s">
        <v>30</v>
      </c>
    </row>
    <row r="51" spans="1:18" ht="20.25" customHeight="1">
      <c r="A51" s="30">
        <v>7</v>
      </c>
      <c r="B51" s="301" t="s">
        <v>398</v>
      </c>
      <c r="C51" s="301" t="s">
        <v>399</v>
      </c>
      <c r="D51" s="269">
        <v>199700</v>
      </c>
      <c r="E51" s="30" t="s">
        <v>405</v>
      </c>
      <c r="F51" s="30" t="s">
        <v>106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 customHeight="1">
      <c r="A52" s="35"/>
      <c r="B52" s="302"/>
      <c r="C52" s="302"/>
      <c r="D52" s="37"/>
      <c r="E52" s="35"/>
      <c r="F52" s="41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8.75" customHeight="1">
      <c r="A53" s="35"/>
      <c r="B53" s="302"/>
      <c r="C53" s="302"/>
      <c r="D53" s="37"/>
      <c r="E53" s="35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60" customHeight="1">
      <c r="A54" s="31"/>
      <c r="B54" s="303"/>
      <c r="C54" s="303"/>
      <c r="D54" s="58"/>
      <c r="E54" s="31"/>
      <c r="F54" s="31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25.5" customHeight="1">
      <c r="A55" s="30">
        <v>8</v>
      </c>
      <c r="B55" s="301" t="s">
        <v>400</v>
      </c>
      <c r="C55" s="301" t="s">
        <v>401</v>
      </c>
      <c r="D55" s="269">
        <v>174000</v>
      </c>
      <c r="E55" s="30" t="s">
        <v>250</v>
      </c>
      <c r="F55" s="35" t="s">
        <v>106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39" customHeight="1">
      <c r="A56" s="35"/>
      <c r="B56" s="302"/>
      <c r="C56" s="302"/>
      <c r="D56" s="37"/>
      <c r="E56" s="35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58.5" customHeight="1">
      <c r="A57" s="35"/>
      <c r="B57" s="302"/>
      <c r="C57" s="302"/>
      <c r="D57" s="37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17" customHeight="1" hidden="1">
      <c r="A58" s="31"/>
      <c r="B58" s="303"/>
      <c r="C58" s="303"/>
      <c r="D58" s="58"/>
      <c r="E58" s="31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21.75" customHeight="1">
      <c r="A59" s="30">
        <v>9</v>
      </c>
      <c r="B59" s="301" t="s">
        <v>402</v>
      </c>
      <c r="C59" s="301" t="s">
        <v>403</v>
      </c>
      <c r="D59" s="269">
        <v>228000</v>
      </c>
      <c r="E59" s="30" t="s">
        <v>404</v>
      </c>
      <c r="F59" s="30" t="s">
        <v>106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 customHeight="1">
      <c r="A60" s="35"/>
      <c r="B60" s="302"/>
      <c r="C60" s="302"/>
      <c r="D60" s="37"/>
      <c r="E60" s="35"/>
      <c r="F60" s="41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 customHeight="1">
      <c r="A61" s="35"/>
      <c r="B61" s="302"/>
      <c r="C61" s="302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39" customHeight="1">
      <c r="A62" s="31"/>
      <c r="B62" s="303"/>
      <c r="C62" s="303"/>
      <c r="D62" s="58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48"/>
      <c r="B63" s="48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18.75">
      <c r="A64" s="48"/>
      <c r="B64" s="48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18.75">
      <c r="A65" s="48"/>
      <c r="B65" s="48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ht="20.25">
      <c r="O66" s="2">
        <v>13</v>
      </c>
    </row>
    <row r="68" spans="14:16" ht="18.75">
      <c r="N68" s="289" t="s">
        <v>327</v>
      </c>
      <c r="O68" s="289"/>
      <c r="P68" s="289"/>
    </row>
    <row r="69" spans="1:3" ht="18.75">
      <c r="A69" s="28" t="s">
        <v>35</v>
      </c>
      <c r="B69" s="26"/>
      <c r="C69" s="26"/>
    </row>
    <row r="70" spans="1:3" ht="18.75">
      <c r="A70" s="28" t="s">
        <v>269</v>
      </c>
      <c r="B70" s="26"/>
      <c r="C70" s="26"/>
    </row>
    <row r="71" spans="1:18" ht="25.5" customHeight="1">
      <c r="A71" s="287" t="s">
        <v>11</v>
      </c>
      <c r="B71" s="110" t="s">
        <v>12</v>
      </c>
      <c r="C71" s="110" t="s">
        <v>13</v>
      </c>
      <c r="D71" s="110" t="s">
        <v>15</v>
      </c>
      <c r="E71" s="110" t="s">
        <v>16</v>
      </c>
      <c r="F71" s="296" t="s">
        <v>328</v>
      </c>
      <c r="G71" s="290" t="s">
        <v>410</v>
      </c>
      <c r="H71" s="291"/>
      <c r="I71" s="292"/>
      <c r="J71" s="290" t="s">
        <v>411</v>
      </c>
      <c r="K71" s="291"/>
      <c r="L71" s="291"/>
      <c r="M71" s="291"/>
      <c r="N71" s="291"/>
      <c r="O71" s="291"/>
      <c r="P71" s="291"/>
      <c r="Q71" s="291"/>
      <c r="R71" s="292"/>
    </row>
    <row r="72" spans="1:18" ht="18.75">
      <c r="A72" s="288"/>
      <c r="B72" s="111"/>
      <c r="C72" s="111" t="s">
        <v>330</v>
      </c>
      <c r="D72" s="111"/>
      <c r="E72" s="111" t="s">
        <v>17</v>
      </c>
      <c r="F72" s="297"/>
      <c r="G72" s="100" t="s">
        <v>19</v>
      </c>
      <c r="H72" s="100" t="s">
        <v>20</v>
      </c>
      <c r="I72" s="100" t="s">
        <v>21</v>
      </c>
      <c r="J72" s="100" t="s">
        <v>22</v>
      </c>
      <c r="K72" s="100" t="s">
        <v>23</v>
      </c>
      <c r="L72" s="100" t="s">
        <v>24</v>
      </c>
      <c r="M72" s="100" t="s">
        <v>25</v>
      </c>
      <c r="N72" s="100" t="s">
        <v>26</v>
      </c>
      <c r="O72" s="100" t="s">
        <v>27</v>
      </c>
      <c r="P72" s="100" t="s">
        <v>28</v>
      </c>
      <c r="Q72" s="100" t="s">
        <v>29</v>
      </c>
      <c r="R72" s="100" t="s">
        <v>30</v>
      </c>
    </row>
    <row r="73" spans="1:18" ht="20.25" customHeight="1">
      <c r="A73" s="30">
        <v>10</v>
      </c>
      <c r="B73" s="301" t="s">
        <v>406</v>
      </c>
      <c r="C73" s="301" t="s">
        <v>407</v>
      </c>
      <c r="D73" s="269">
        <v>200000</v>
      </c>
      <c r="E73" s="30" t="s">
        <v>281</v>
      </c>
      <c r="F73" s="30" t="s">
        <v>106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20.25" customHeight="1">
      <c r="A74" s="35"/>
      <c r="B74" s="302"/>
      <c r="C74" s="302"/>
      <c r="D74" s="37"/>
      <c r="E74" s="35"/>
      <c r="F74" s="4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 customHeight="1">
      <c r="A75" s="35"/>
      <c r="B75" s="302"/>
      <c r="C75" s="302"/>
      <c r="D75" s="37"/>
      <c r="E75" s="35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60" customHeight="1">
      <c r="A76" s="31"/>
      <c r="B76" s="303"/>
      <c r="C76" s="303"/>
      <c r="D76" s="58"/>
      <c r="E76" s="31"/>
      <c r="F76" s="31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ht="20.25" customHeight="1">
      <c r="A77" s="30">
        <v>11</v>
      </c>
      <c r="B77" s="301" t="s">
        <v>433</v>
      </c>
      <c r="C77" s="301" t="s">
        <v>434</v>
      </c>
      <c r="D77" s="269">
        <v>5070000</v>
      </c>
      <c r="E77" s="30" t="s">
        <v>281</v>
      </c>
      <c r="F77" s="30" t="s">
        <v>106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20.25" customHeight="1">
      <c r="A78" s="35"/>
      <c r="B78" s="302"/>
      <c r="C78" s="302"/>
      <c r="D78" s="37"/>
      <c r="E78" s="35"/>
      <c r="F78" s="4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ht="18.75" customHeight="1">
      <c r="A79" s="35"/>
      <c r="B79" s="302"/>
      <c r="C79" s="302"/>
      <c r="D79" s="37"/>
      <c r="E79" s="35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60" customHeight="1">
      <c r="A80" s="31"/>
      <c r="B80" s="303"/>
      <c r="C80" s="303"/>
      <c r="D80" s="58"/>
      <c r="E80" s="31"/>
      <c r="F80" s="31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ht="21.75" customHeight="1">
      <c r="A81" s="289" t="s">
        <v>8</v>
      </c>
      <c r="B81" s="289"/>
      <c r="C81" s="289"/>
      <c r="D81" s="113">
        <f>SUM(D73+D59+D55+D51+D38+D25+D22+D12+D9+D34+D77)</f>
        <v>6871600</v>
      </c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</row>
    <row r="83" ht="18.75"/>
    <row r="84" ht="18.75"/>
    <row r="85" ht="18.75"/>
    <row r="86" ht="18.75"/>
    <row r="87" ht="18.75"/>
    <row r="88" ht="20.25">
      <c r="O88" s="2">
        <v>14</v>
      </c>
    </row>
    <row r="89" ht="18.75"/>
    <row r="90" ht="18.75"/>
    <row r="91" spans="1:18" ht="18.75" customHeight="1">
      <c r="A91" s="116"/>
      <c r="B91" s="116"/>
      <c r="C91" s="116"/>
      <c r="D91" s="117"/>
      <c r="E91" s="118"/>
      <c r="F91" s="118"/>
      <c r="G91" s="118"/>
      <c r="H91" s="118"/>
      <c r="I91" s="118"/>
      <c r="J91" s="118"/>
      <c r="K91" s="118"/>
      <c r="L91" s="118"/>
      <c r="M91" s="118"/>
      <c r="N91" s="293" t="s">
        <v>327</v>
      </c>
      <c r="O91" s="294"/>
      <c r="P91" s="295"/>
      <c r="Q91" s="118"/>
      <c r="R91" s="118"/>
    </row>
    <row r="92" spans="1:18" s="114" customFormat="1" ht="18.75">
      <c r="A92" s="286" t="s">
        <v>35</v>
      </c>
      <c r="B92" s="286"/>
      <c r="C92" s="286"/>
      <c r="D92" s="28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s="114" customFormat="1" ht="21.75" customHeight="1">
      <c r="A93" s="284" t="s">
        <v>270</v>
      </c>
      <c r="B93" s="284"/>
      <c r="C93" s="284"/>
      <c r="D93" s="284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s="114" customFormat="1" ht="21.75" customHeight="1">
      <c r="A94" s="110" t="s">
        <v>11</v>
      </c>
      <c r="B94" s="110" t="s">
        <v>12</v>
      </c>
      <c r="C94" s="110" t="s">
        <v>13</v>
      </c>
      <c r="D94" s="110" t="s">
        <v>15</v>
      </c>
      <c r="E94" s="110" t="s">
        <v>16</v>
      </c>
      <c r="F94" s="296" t="s">
        <v>328</v>
      </c>
      <c r="G94" s="290" t="s">
        <v>410</v>
      </c>
      <c r="H94" s="291"/>
      <c r="I94" s="292"/>
      <c r="J94" s="290" t="s">
        <v>411</v>
      </c>
      <c r="K94" s="291"/>
      <c r="L94" s="291"/>
      <c r="M94" s="291"/>
      <c r="N94" s="291"/>
      <c r="O94" s="291"/>
      <c r="P94" s="291"/>
      <c r="Q94" s="291"/>
      <c r="R94" s="292"/>
    </row>
    <row r="95" spans="1:18" s="114" customFormat="1" ht="21.75" customHeight="1">
      <c r="A95" s="111"/>
      <c r="B95" s="111"/>
      <c r="C95" s="111" t="s">
        <v>330</v>
      </c>
      <c r="D95" s="111"/>
      <c r="E95" s="111" t="s">
        <v>17</v>
      </c>
      <c r="F95" s="297"/>
      <c r="G95" s="100" t="s">
        <v>19</v>
      </c>
      <c r="H95" s="100" t="s">
        <v>20</v>
      </c>
      <c r="I95" s="100" t="s">
        <v>21</v>
      </c>
      <c r="J95" s="100" t="s">
        <v>22</v>
      </c>
      <c r="K95" s="100" t="s">
        <v>23</v>
      </c>
      <c r="L95" s="100" t="s">
        <v>24</v>
      </c>
      <c r="M95" s="100" t="s">
        <v>25</v>
      </c>
      <c r="N95" s="100" t="s">
        <v>26</v>
      </c>
      <c r="O95" s="100" t="s">
        <v>27</v>
      </c>
      <c r="P95" s="100" t="s">
        <v>28</v>
      </c>
      <c r="Q95" s="100" t="s">
        <v>29</v>
      </c>
      <c r="R95" s="100" t="s">
        <v>30</v>
      </c>
    </row>
    <row r="96" spans="1:18" s="114" customFormat="1" ht="21.75" customHeight="1">
      <c r="A96" s="35">
        <v>1</v>
      </c>
      <c r="B96" s="301" t="s">
        <v>301</v>
      </c>
      <c r="C96" s="301" t="s">
        <v>408</v>
      </c>
      <c r="D96" s="270">
        <v>402618</v>
      </c>
      <c r="E96" s="35" t="s">
        <v>36</v>
      </c>
      <c r="F96" s="35" t="s">
        <v>106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114" customFormat="1" ht="21.75" customHeight="1">
      <c r="A97" s="35"/>
      <c r="B97" s="302"/>
      <c r="C97" s="302"/>
      <c r="D97" s="35"/>
      <c r="E97" s="35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114" customFormat="1" ht="21.75" customHeight="1">
      <c r="A98" s="35"/>
      <c r="B98" s="302"/>
      <c r="C98" s="302"/>
      <c r="D98" s="35"/>
      <c r="E98" s="35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114" customFormat="1" ht="21.75" customHeight="1">
      <c r="A99" s="35"/>
      <c r="B99" s="302"/>
      <c r="C99" s="302"/>
      <c r="D99" s="35"/>
      <c r="E99" s="35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114" customFormat="1" ht="42.75" customHeight="1">
      <c r="A100" s="31"/>
      <c r="B100" s="303"/>
      <c r="C100" s="303"/>
      <c r="D100" s="31"/>
      <c r="E100" s="31"/>
      <c r="F100" s="3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114" customFormat="1" ht="21.75" customHeight="1">
      <c r="A101" s="293" t="s">
        <v>8</v>
      </c>
      <c r="B101" s="294"/>
      <c r="C101" s="295"/>
      <c r="D101" s="136">
        <f>SUM(D96:D100)</f>
        <v>402618</v>
      </c>
      <c r="E101" s="298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300"/>
    </row>
    <row r="102" spans="1:18" s="114" customFormat="1" ht="21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ht="24.75" customHeight="1"/>
    <row r="104" ht="18.75"/>
    <row r="105" ht="18.75" customHeight="1"/>
    <row r="106" ht="29.25" customHeight="1"/>
    <row r="107" ht="18.75" customHeight="1"/>
    <row r="110" ht="18.75" customHeight="1"/>
    <row r="112" ht="18.75" customHeight="1">
      <c r="O112" s="2">
        <v>15</v>
      </c>
    </row>
  </sheetData>
  <sheetProtection/>
  <mergeCells count="61">
    <mergeCell ref="C77:C80"/>
    <mergeCell ref="N46:P46"/>
    <mergeCell ref="J20:R20"/>
    <mergeCell ref="B59:B62"/>
    <mergeCell ref="C59:C62"/>
    <mergeCell ref="N1:P1"/>
    <mergeCell ref="N17:P17"/>
    <mergeCell ref="N29:P29"/>
    <mergeCell ref="B25:B27"/>
    <mergeCell ref="B9:B11"/>
    <mergeCell ref="F7:F8"/>
    <mergeCell ref="G20:I20"/>
    <mergeCell ref="C55:C58"/>
    <mergeCell ref="A32:A33"/>
    <mergeCell ref="G32:I32"/>
    <mergeCell ref="J32:R32"/>
    <mergeCell ref="J49:R49"/>
    <mergeCell ref="G49:I49"/>
    <mergeCell ref="C51:C54"/>
    <mergeCell ref="C34:C37"/>
    <mergeCell ref="F49:F50"/>
    <mergeCell ref="F20:F21"/>
    <mergeCell ref="F32:F33"/>
    <mergeCell ref="C22:C24"/>
    <mergeCell ref="N68:P68"/>
    <mergeCell ref="A7:A8"/>
    <mergeCell ref="C9:C11"/>
    <mergeCell ref="B12:B14"/>
    <mergeCell ref="A49:A50"/>
    <mergeCell ref="B55:B58"/>
    <mergeCell ref="C12:C14"/>
    <mergeCell ref="B96:B100"/>
    <mergeCell ref="C96:C100"/>
    <mergeCell ref="A2:R2"/>
    <mergeCell ref="A3:R3"/>
    <mergeCell ref="A4:R4"/>
    <mergeCell ref="G7:I7"/>
    <mergeCell ref="J7:R7"/>
    <mergeCell ref="C73:C76"/>
    <mergeCell ref="B51:B54"/>
    <mergeCell ref="B73:B76"/>
    <mergeCell ref="A101:C101"/>
    <mergeCell ref="E101:R101"/>
    <mergeCell ref="J94:R94"/>
    <mergeCell ref="B22:B24"/>
    <mergeCell ref="C25:C27"/>
    <mergeCell ref="B34:B37"/>
    <mergeCell ref="B38:B41"/>
    <mergeCell ref="C38:C41"/>
    <mergeCell ref="F94:F95"/>
    <mergeCell ref="E81:R81"/>
    <mergeCell ref="A81:C81"/>
    <mergeCell ref="J71:R71"/>
    <mergeCell ref="G71:I71"/>
    <mergeCell ref="G94:I94"/>
    <mergeCell ref="A93:D93"/>
    <mergeCell ref="A92:D92"/>
    <mergeCell ref="N91:P91"/>
    <mergeCell ref="F71:F72"/>
    <mergeCell ref="A71:A72"/>
    <mergeCell ref="B77:B80"/>
  </mergeCells>
  <printOptions horizontalCentered="1"/>
  <pageMargins left="0" right="0" top="0.8661417322834646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4"/>
  <sheetViews>
    <sheetView view="pageBreakPreview" zoomScaleSheetLayoutView="100" workbookViewId="0" topLeftCell="A196">
      <selection activeCell="O207" sqref="O207"/>
    </sheetView>
  </sheetViews>
  <sheetFormatPr defaultColWidth="9.140625" defaultRowHeight="12.75"/>
  <cols>
    <col min="1" max="1" width="6.140625" style="150" customWidth="1"/>
    <col min="2" max="2" width="27.421875" style="150" customWidth="1"/>
    <col min="3" max="3" width="30.421875" style="150" customWidth="1"/>
    <col min="4" max="4" width="14.7109375" style="150" customWidth="1"/>
    <col min="5" max="5" width="10.7109375" style="150" customWidth="1"/>
    <col min="6" max="6" width="11.57421875" style="150" customWidth="1"/>
    <col min="7" max="8" width="3.57421875" style="150" customWidth="1"/>
    <col min="9" max="11" width="3.8515625" style="150" customWidth="1"/>
    <col min="12" max="12" width="3.7109375" style="150" customWidth="1"/>
    <col min="13" max="13" width="4.00390625" style="150" customWidth="1"/>
    <col min="14" max="14" width="3.8515625" style="150" customWidth="1"/>
    <col min="15" max="15" width="4.00390625" style="150" customWidth="1"/>
    <col min="16" max="16" width="3.8515625" style="150" customWidth="1"/>
    <col min="17" max="17" width="3.7109375" style="150" customWidth="1"/>
    <col min="18" max="18" width="4.00390625" style="150" customWidth="1"/>
    <col min="19" max="19" width="0" style="150" hidden="1" customWidth="1"/>
    <col min="20" max="21" width="9.140625" style="150" hidden="1" customWidth="1"/>
    <col min="22" max="24" width="0" style="150" hidden="1" customWidth="1"/>
    <col min="25" max="16384" width="9.140625" style="150" customWidth="1"/>
  </cols>
  <sheetData>
    <row r="1" spans="1:18" ht="20.25">
      <c r="A1" s="151"/>
      <c r="B1" s="152"/>
      <c r="C1" s="152"/>
      <c r="D1" s="153"/>
      <c r="E1" s="151"/>
      <c r="F1" s="151"/>
      <c r="G1" s="152"/>
      <c r="H1" s="152"/>
      <c r="I1" s="152"/>
      <c r="J1" s="152"/>
      <c r="K1" s="152"/>
      <c r="L1" s="152"/>
      <c r="M1" s="152"/>
      <c r="N1" s="289" t="s">
        <v>327</v>
      </c>
      <c r="O1" s="289"/>
      <c r="P1" s="289"/>
      <c r="Q1" s="152"/>
      <c r="R1" s="152"/>
    </row>
    <row r="2" spans="1:18" ht="20.25">
      <c r="A2" s="151"/>
      <c r="B2" s="152"/>
      <c r="C2" s="152"/>
      <c r="D2" s="153"/>
      <c r="E2" s="151"/>
      <c r="F2" s="151"/>
      <c r="G2" s="152"/>
      <c r="H2" s="152"/>
      <c r="I2" s="152"/>
      <c r="J2" s="152"/>
      <c r="K2" s="152"/>
      <c r="L2" s="53"/>
      <c r="M2" s="152"/>
      <c r="N2" s="152"/>
      <c r="O2" s="152"/>
      <c r="P2" s="152"/>
      <c r="Q2" s="152"/>
      <c r="R2" s="152"/>
    </row>
    <row r="3" spans="1:5" ht="20.25">
      <c r="A3" s="317" t="s">
        <v>32</v>
      </c>
      <c r="B3" s="317"/>
      <c r="C3" s="317"/>
      <c r="D3" s="317"/>
      <c r="E3" s="317"/>
    </row>
    <row r="4" spans="1:5" ht="20.25">
      <c r="A4" s="319" t="s">
        <v>273</v>
      </c>
      <c r="B4" s="319"/>
      <c r="C4" s="319"/>
      <c r="D4" s="319"/>
      <c r="E4" s="319"/>
    </row>
    <row r="5" spans="1:18" ht="20.25">
      <c r="A5" s="154" t="s">
        <v>183</v>
      </c>
      <c r="B5" s="154" t="s">
        <v>12</v>
      </c>
      <c r="C5" s="110" t="s">
        <v>13</v>
      </c>
      <c r="D5" s="154" t="s">
        <v>15</v>
      </c>
      <c r="E5" s="154" t="s">
        <v>16</v>
      </c>
      <c r="F5" s="296" t="s">
        <v>328</v>
      </c>
      <c r="G5" s="306" t="s">
        <v>410</v>
      </c>
      <c r="H5" s="307"/>
      <c r="I5" s="308"/>
      <c r="J5" s="306" t="s">
        <v>411</v>
      </c>
      <c r="K5" s="307"/>
      <c r="L5" s="307"/>
      <c r="M5" s="307"/>
      <c r="N5" s="307"/>
      <c r="O5" s="307"/>
      <c r="P5" s="307"/>
      <c r="Q5" s="307"/>
      <c r="R5" s="308"/>
    </row>
    <row r="6" spans="1:18" ht="20.25">
      <c r="A6" s="155" t="s">
        <v>184</v>
      </c>
      <c r="B6" s="155"/>
      <c r="C6" s="111" t="s">
        <v>330</v>
      </c>
      <c r="D6" s="155"/>
      <c r="E6" s="155" t="s">
        <v>17</v>
      </c>
      <c r="F6" s="297"/>
      <c r="G6" s="156" t="s">
        <v>19</v>
      </c>
      <c r="H6" s="156" t="s">
        <v>20</v>
      </c>
      <c r="I6" s="156" t="s">
        <v>21</v>
      </c>
      <c r="J6" s="156" t="s">
        <v>22</v>
      </c>
      <c r="K6" s="156" t="s">
        <v>23</v>
      </c>
      <c r="L6" s="156" t="s">
        <v>24</v>
      </c>
      <c r="M6" s="156" t="s">
        <v>25</v>
      </c>
      <c r="N6" s="156" t="s">
        <v>26</v>
      </c>
      <c r="O6" s="156" t="s">
        <v>27</v>
      </c>
      <c r="P6" s="156" t="s">
        <v>28</v>
      </c>
      <c r="Q6" s="156" t="s">
        <v>29</v>
      </c>
      <c r="R6" s="156" t="s">
        <v>30</v>
      </c>
    </row>
    <row r="7" spans="1:18" s="202" customFormat="1" ht="20.25">
      <c r="A7" s="190">
        <v>1</v>
      </c>
      <c r="B7" s="320" t="s">
        <v>302</v>
      </c>
      <c r="C7" s="206" t="s">
        <v>282</v>
      </c>
      <c r="D7" s="259">
        <v>10000</v>
      </c>
      <c r="E7" s="190" t="s">
        <v>36</v>
      </c>
      <c r="F7" s="190" t="s">
        <v>199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</row>
    <row r="8" spans="1:18" s="202" customFormat="1" ht="20.25">
      <c r="A8" s="190"/>
      <c r="B8" s="321"/>
      <c r="C8" s="192"/>
      <c r="D8" s="19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</row>
    <row r="9" spans="1:18" s="202" customFormat="1" ht="20.25">
      <c r="A9" s="193"/>
      <c r="B9" s="322"/>
      <c r="C9" s="195"/>
      <c r="D9" s="194"/>
      <c r="E9" s="193"/>
      <c r="F9" s="193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</row>
    <row r="10" spans="1:18" s="158" customFormat="1" ht="18.75">
      <c r="A10" s="309" t="s">
        <v>8</v>
      </c>
      <c r="B10" s="309"/>
      <c r="C10" s="309"/>
      <c r="D10" s="260">
        <f>SUM(D7:D9)</f>
        <v>10000</v>
      </c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</row>
    <row r="11" spans="1:18" ht="20.25">
      <c r="A11" s="151"/>
      <c r="B11" s="152"/>
      <c r="C11" s="152"/>
      <c r="D11" s="153"/>
      <c r="E11" s="151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ht="20.25">
      <c r="A12" s="151"/>
      <c r="B12" s="152"/>
      <c r="C12" s="152"/>
      <c r="D12" s="153"/>
      <c r="E12" s="151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ht="20.25">
      <c r="A13" s="151"/>
      <c r="B13" s="152"/>
      <c r="C13" s="152"/>
      <c r="D13" s="153"/>
      <c r="E13" s="151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20.25">
      <c r="A14" s="151"/>
      <c r="B14" s="152"/>
      <c r="C14" s="152"/>
      <c r="D14" s="153"/>
      <c r="E14" s="151"/>
      <c r="F14" s="151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ht="20.25">
      <c r="A15" s="151"/>
      <c r="B15" s="152"/>
      <c r="C15" s="152"/>
      <c r="D15" s="153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20.25">
      <c r="A16" s="151"/>
      <c r="B16" s="152"/>
      <c r="C16" s="152"/>
      <c r="D16" s="153"/>
      <c r="E16" s="151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20.25">
      <c r="A17" s="151"/>
      <c r="B17" s="152"/>
      <c r="C17" s="152"/>
      <c r="D17" s="153"/>
      <c r="E17" s="151"/>
      <c r="F17" s="151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20.25">
      <c r="A18" s="151"/>
      <c r="B18" s="152"/>
      <c r="C18" s="152"/>
      <c r="D18" s="153"/>
      <c r="E18" s="151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20.25">
      <c r="A19" s="151"/>
      <c r="B19" s="152"/>
      <c r="C19" s="152"/>
      <c r="D19" s="153"/>
      <c r="E19" s="151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ht="20.25">
      <c r="A20" s="151"/>
      <c r="B20" s="152"/>
      <c r="C20" s="152"/>
      <c r="D20" s="153"/>
      <c r="E20" s="151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ht="20.25">
      <c r="A21" s="151"/>
      <c r="B21" s="152"/>
      <c r="C21" s="152"/>
      <c r="D21" s="153"/>
      <c r="E21" s="151"/>
      <c r="F21" s="151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18" ht="20.25">
      <c r="A22" s="151"/>
      <c r="B22" s="152"/>
      <c r="C22" s="152"/>
      <c r="D22" s="153"/>
      <c r="E22" s="151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ht="20.25">
      <c r="A23" s="151"/>
      <c r="B23" s="152"/>
      <c r="C23" s="152"/>
      <c r="D23" s="153"/>
      <c r="E23" s="151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ht="20.25">
      <c r="A24" s="151"/>
      <c r="B24" s="152"/>
      <c r="C24" s="152"/>
      <c r="D24" s="153"/>
      <c r="E24" s="151"/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20.25">
      <c r="A25" s="151"/>
      <c r="B25" s="152"/>
      <c r="C25" s="152"/>
      <c r="D25" s="153"/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ht="20.25">
      <c r="A26" s="151"/>
      <c r="B26" s="152"/>
      <c r="C26" s="152"/>
      <c r="D26" s="153"/>
      <c r="E26" s="151"/>
      <c r="F26" s="151"/>
      <c r="G26" s="152"/>
      <c r="H26" s="152"/>
      <c r="I26" s="152"/>
      <c r="J26" s="152"/>
      <c r="K26" s="152"/>
      <c r="L26" s="152"/>
      <c r="M26" s="152"/>
      <c r="N26" s="152"/>
      <c r="O26" s="208">
        <v>16</v>
      </c>
      <c r="P26" s="152"/>
      <c r="Q26" s="152"/>
      <c r="R26" s="152"/>
    </row>
    <row r="27" spans="1:18" ht="20.25">
      <c r="A27" s="151"/>
      <c r="B27" s="152"/>
      <c r="C27" s="152"/>
      <c r="D27" s="153"/>
      <c r="E27" s="151"/>
      <c r="F27" s="151"/>
      <c r="G27" s="152"/>
      <c r="H27" s="152"/>
      <c r="I27" s="152"/>
      <c r="J27" s="152"/>
      <c r="K27" s="152"/>
      <c r="L27" s="152"/>
      <c r="M27" s="152"/>
      <c r="N27" s="289" t="s">
        <v>327</v>
      </c>
      <c r="O27" s="289"/>
      <c r="P27" s="289"/>
      <c r="Q27" s="152"/>
      <c r="R27" s="152"/>
    </row>
    <row r="28" spans="1:18" ht="20.25">
      <c r="A28" s="151"/>
      <c r="B28" s="152"/>
      <c r="C28" s="152"/>
      <c r="D28" s="153"/>
      <c r="E28" s="151"/>
      <c r="F28" s="151"/>
      <c r="G28" s="152"/>
      <c r="H28" s="152"/>
      <c r="I28" s="152"/>
      <c r="J28" s="152"/>
      <c r="K28" s="152"/>
      <c r="L28" s="53"/>
      <c r="M28" s="152"/>
      <c r="N28" s="152"/>
      <c r="O28" s="152"/>
      <c r="P28" s="152"/>
      <c r="Q28" s="152"/>
      <c r="R28" s="152"/>
    </row>
    <row r="29" spans="1:5" ht="20.25">
      <c r="A29" s="317" t="s">
        <v>32</v>
      </c>
      <c r="B29" s="317"/>
      <c r="C29" s="317"/>
      <c r="D29" s="317"/>
      <c r="E29" s="317"/>
    </row>
    <row r="30" spans="1:5" ht="20.25">
      <c r="A30" s="319" t="s">
        <v>341</v>
      </c>
      <c r="B30" s="319"/>
      <c r="C30" s="319"/>
      <c r="D30" s="319"/>
      <c r="E30" s="319"/>
    </row>
    <row r="31" spans="1:18" ht="20.25">
      <c r="A31" s="154" t="s">
        <v>183</v>
      </c>
      <c r="B31" s="154" t="s">
        <v>12</v>
      </c>
      <c r="C31" s="110" t="s">
        <v>13</v>
      </c>
      <c r="D31" s="154" t="s">
        <v>15</v>
      </c>
      <c r="E31" s="154" t="s">
        <v>16</v>
      </c>
      <c r="F31" s="296" t="s">
        <v>328</v>
      </c>
      <c r="G31" s="306" t="s">
        <v>410</v>
      </c>
      <c r="H31" s="307"/>
      <c r="I31" s="308"/>
      <c r="J31" s="306" t="s">
        <v>411</v>
      </c>
      <c r="K31" s="307"/>
      <c r="L31" s="307"/>
      <c r="M31" s="307"/>
      <c r="N31" s="307"/>
      <c r="O31" s="307"/>
      <c r="P31" s="307"/>
      <c r="Q31" s="307"/>
      <c r="R31" s="308"/>
    </row>
    <row r="32" spans="1:18" ht="20.25">
      <c r="A32" s="155" t="s">
        <v>184</v>
      </c>
      <c r="B32" s="155"/>
      <c r="C32" s="111" t="s">
        <v>330</v>
      </c>
      <c r="D32" s="155"/>
      <c r="E32" s="155" t="s">
        <v>17</v>
      </c>
      <c r="F32" s="297"/>
      <c r="G32" s="156" t="s">
        <v>19</v>
      </c>
      <c r="H32" s="156" t="s">
        <v>20</v>
      </c>
      <c r="I32" s="156" t="s">
        <v>21</v>
      </c>
      <c r="J32" s="156" t="s">
        <v>22</v>
      </c>
      <c r="K32" s="156" t="s">
        <v>23</v>
      </c>
      <c r="L32" s="156" t="s">
        <v>24</v>
      </c>
      <c r="M32" s="156" t="s">
        <v>25</v>
      </c>
      <c r="N32" s="156" t="s">
        <v>26</v>
      </c>
      <c r="O32" s="156" t="s">
        <v>27</v>
      </c>
      <c r="P32" s="156" t="s">
        <v>28</v>
      </c>
      <c r="Q32" s="156" t="s">
        <v>29</v>
      </c>
      <c r="R32" s="156" t="s">
        <v>30</v>
      </c>
    </row>
    <row r="33" spans="1:18" s="158" customFormat="1" ht="18.75">
      <c r="A33" s="186">
        <v>1</v>
      </c>
      <c r="B33" s="188" t="s">
        <v>358</v>
      </c>
      <c r="C33" s="188" t="s">
        <v>200</v>
      </c>
      <c r="D33" s="241">
        <v>100000</v>
      </c>
      <c r="E33" s="186" t="s">
        <v>36</v>
      </c>
      <c r="F33" s="186" t="s">
        <v>199</v>
      </c>
      <c r="G33" s="188"/>
      <c r="H33" s="188"/>
      <c r="I33" s="188"/>
      <c r="J33" s="188"/>
      <c r="K33" s="188"/>
      <c r="L33" s="188"/>
      <c r="M33" s="188"/>
      <c r="N33" s="188"/>
      <c r="O33" s="196"/>
      <c r="P33" s="188"/>
      <c r="Q33" s="188"/>
      <c r="R33" s="188"/>
    </row>
    <row r="34" spans="1:18" s="158" customFormat="1" ht="18.75">
      <c r="A34" s="193"/>
      <c r="B34" s="195" t="s">
        <v>359</v>
      </c>
      <c r="C34" s="195"/>
      <c r="D34" s="194"/>
      <c r="E34" s="193"/>
      <c r="F34" s="193"/>
      <c r="G34" s="195"/>
      <c r="H34" s="195"/>
      <c r="I34" s="195"/>
      <c r="J34" s="195"/>
      <c r="K34" s="195"/>
      <c r="L34" s="195"/>
      <c r="M34" s="195"/>
      <c r="N34" s="195"/>
      <c r="O34" s="200"/>
      <c r="P34" s="195"/>
      <c r="Q34" s="195"/>
      <c r="R34" s="195"/>
    </row>
    <row r="35" spans="1:18" s="158" customFormat="1" ht="18.75">
      <c r="A35" s="190">
        <v>2</v>
      </c>
      <c r="B35" s="192" t="s">
        <v>360</v>
      </c>
      <c r="C35" s="188" t="s">
        <v>186</v>
      </c>
      <c r="D35" s="241">
        <v>45000</v>
      </c>
      <c r="E35" s="186" t="s">
        <v>36</v>
      </c>
      <c r="F35" s="186" t="s">
        <v>199</v>
      </c>
      <c r="G35" s="192"/>
      <c r="H35" s="192"/>
      <c r="I35" s="192"/>
      <c r="J35" s="192"/>
      <c r="K35" s="192"/>
      <c r="L35" s="192"/>
      <c r="M35" s="192"/>
      <c r="N35" s="192"/>
      <c r="O35" s="197"/>
      <c r="P35" s="192"/>
      <c r="Q35" s="192"/>
      <c r="R35" s="192"/>
    </row>
    <row r="36" spans="1:18" s="158" customFormat="1" ht="18.75">
      <c r="A36" s="190"/>
      <c r="B36" s="192" t="s">
        <v>361</v>
      </c>
      <c r="C36" s="192" t="s">
        <v>297</v>
      </c>
      <c r="D36" s="191"/>
      <c r="E36" s="190"/>
      <c r="F36" s="190"/>
      <c r="G36" s="192"/>
      <c r="H36" s="192"/>
      <c r="I36" s="192"/>
      <c r="J36" s="192"/>
      <c r="K36" s="192"/>
      <c r="L36" s="192"/>
      <c r="M36" s="192"/>
      <c r="N36" s="192"/>
      <c r="O36" s="197"/>
      <c r="P36" s="192"/>
      <c r="Q36" s="192"/>
      <c r="R36" s="192"/>
    </row>
    <row r="37" spans="1:18" s="158" customFormat="1" ht="18.75">
      <c r="A37" s="193"/>
      <c r="B37" s="195" t="s">
        <v>362</v>
      </c>
      <c r="C37" s="195"/>
      <c r="D37" s="194"/>
      <c r="E37" s="193"/>
      <c r="F37" s="193"/>
      <c r="G37" s="195"/>
      <c r="H37" s="195"/>
      <c r="I37" s="195"/>
      <c r="J37" s="195"/>
      <c r="K37" s="195"/>
      <c r="L37" s="195"/>
      <c r="M37" s="195"/>
      <c r="N37" s="195"/>
      <c r="O37" s="200"/>
      <c r="P37" s="195"/>
      <c r="Q37" s="195"/>
      <c r="R37" s="195"/>
    </row>
    <row r="38" spans="1:18" s="189" customFormat="1" ht="18.75">
      <c r="A38" s="186">
        <v>3</v>
      </c>
      <c r="B38" s="188" t="s">
        <v>318</v>
      </c>
      <c r="C38" s="188" t="s">
        <v>344</v>
      </c>
      <c r="D38" s="241">
        <v>200000</v>
      </c>
      <c r="E38" s="186" t="s">
        <v>36</v>
      </c>
      <c r="F38" s="186" t="s">
        <v>199</v>
      </c>
      <c r="G38" s="188"/>
      <c r="H38" s="188"/>
      <c r="I38" s="188"/>
      <c r="J38" s="188"/>
      <c r="K38" s="188"/>
      <c r="L38" s="188"/>
      <c r="M38" s="188"/>
      <c r="N38" s="188"/>
      <c r="O38" s="196"/>
      <c r="P38" s="188"/>
      <c r="Q38" s="188"/>
      <c r="R38" s="188"/>
    </row>
    <row r="39" spans="1:18" s="189" customFormat="1" ht="18.75">
      <c r="A39" s="190"/>
      <c r="B39" s="192" t="s">
        <v>342</v>
      </c>
      <c r="C39" s="192" t="s">
        <v>345</v>
      </c>
      <c r="D39" s="191"/>
      <c r="E39" s="190"/>
      <c r="F39" s="190"/>
      <c r="G39" s="192"/>
      <c r="H39" s="192"/>
      <c r="I39" s="192"/>
      <c r="J39" s="192"/>
      <c r="K39" s="192"/>
      <c r="L39" s="192"/>
      <c r="M39" s="192"/>
      <c r="N39" s="192"/>
      <c r="O39" s="197"/>
      <c r="P39" s="192"/>
      <c r="Q39" s="192"/>
      <c r="R39" s="192"/>
    </row>
    <row r="40" spans="1:18" s="189" customFormat="1" ht="18.75">
      <c r="A40" s="190"/>
      <c r="B40" s="192" t="s">
        <v>343</v>
      </c>
      <c r="C40" s="192" t="s">
        <v>346</v>
      </c>
      <c r="D40" s="191"/>
      <c r="E40" s="190"/>
      <c r="F40" s="190"/>
      <c r="G40" s="192"/>
      <c r="H40" s="192"/>
      <c r="I40" s="192"/>
      <c r="J40" s="192"/>
      <c r="K40" s="192"/>
      <c r="L40" s="192"/>
      <c r="M40" s="192"/>
      <c r="N40" s="192"/>
      <c r="O40" s="197"/>
      <c r="P40" s="192"/>
      <c r="Q40" s="192"/>
      <c r="R40" s="192"/>
    </row>
    <row r="41" spans="1:18" s="189" customFormat="1" ht="18.75">
      <c r="A41" s="193"/>
      <c r="B41" s="195" t="s">
        <v>319</v>
      </c>
      <c r="C41" s="195" t="s">
        <v>347</v>
      </c>
      <c r="D41" s="205"/>
      <c r="E41" s="193"/>
      <c r="F41" s="193"/>
      <c r="G41" s="195"/>
      <c r="H41" s="195"/>
      <c r="I41" s="195"/>
      <c r="J41" s="195"/>
      <c r="K41" s="195"/>
      <c r="L41" s="195"/>
      <c r="M41" s="195"/>
      <c r="N41" s="195"/>
      <c r="O41" s="200"/>
      <c r="P41" s="195"/>
      <c r="Q41" s="195"/>
      <c r="R41" s="195"/>
    </row>
    <row r="42" spans="1:18" s="158" customFormat="1" ht="18.75">
      <c r="A42" s="309" t="s">
        <v>8</v>
      </c>
      <c r="B42" s="309"/>
      <c r="C42" s="309"/>
      <c r="D42" s="157">
        <f>SUM(D33:D41)</f>
        <v>345000</v>
      </c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</row>
    <row r="43" spans="1:18" ht="20.25">
      <c r="A43" s="151"/>
      <c r="B43" s="152"/>
      <c r="C43" s="152"/>
      <c r="D43" s="153"/>
      <c r="E43" s="151"/>
      <c r="F43" s="151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1:18" ht="20.25">
      <c r="A44" s="151"/>
      <c r="B44" s="152"/>
      <c r="C44" s="152"/>
      <c r="D44" s="153"/>
      <c r="E44" s="151"/>
      <c r="F44" s="151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 ht="20.25">
      <c r="A45" s="151"/>
      <c r="B45" s="152"/>
      <c r="C45" s="152"/>
      <c r="D45" s="153"/>
      <c r="E45" s="151"/>
      <c r="F45" s="151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ht="20.25">
      <c r="A46" s="151"/>
      <c r="B46" s="152"/>
      <c r="C46" s="152"/>
      <c r="D46" s="153"/>
      <c r="E46" s="151"/>
      <c r="F46" s="151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1:18" ht="20.25">
      <c r="A47" s="151"/>
      <c r="B47" s="152"/>
      <c r="C47" s="152"/>
      <c r="D47" s="153"/>
      <c r="E47" s="151"/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1:18" ht="20.25">
      <c r="A48" s="151"/>
      <c r="B48" s="152"/>
      <c r="C48" s="152"/>
      <c r="D48" s="153"/>
      <c r="E48" s="151"/>
      <c r="F48" s="151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1:18" ht="20.25">
      <c r="A49" s="151"/>
      <c r="B49" s="152"/>
      <c r="C49" s="152"/>
      <c r="D49" s="153"/>
      <c r="E49" s="151"/>
      <c r="F49" s="151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1:18" ht="20.25">
      <c r="A50" s="151"/>
      <c r="B50" s="152"/>
      <c r="C50" s="152"/>
      <c r="D50" s="153"/>
      <c r="E50" s="151"/>
      <c r="F50" s="151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 ht="20.25">
      <c r="A51" s="151"/>
      <c r="B51" s="152"/>
      <c r="C51" s="152"/>
      <c r="D51" s="153"/>
      <c r="E51" s="151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ht="20.25">
      <c r="A52" s="151"/>
      <c r="B52" s="152"/>
      <c r="C52" s="152"/>
      <c r="D52" s="153"/>
      <c r="E52" s="151"/>
      <c r="F52" s="151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1:18" ht="20.25">
      <c r="A53" s="151"/>
      <c r="B53" s="152"/>
      <c r="C53" s="152"/>
      <c r="D53" s="153"/>
      <c r="E53" s="151"/>
      <c r="F53" s="151"/>
      <c r="G53" s="152"/>
      <c r="H53" s="152"/>
      <c r="I53" s="152"/>
      <c r="J53" s="152"/>
      <c r="K53" s="152"/>
      <c r="L53" s="152"/>
      <c r="M53" s="152"/>
      <c r="N53" s="152"/>
      <c r="O53" s="208">
        <v>17</v>
      </c>
      <c r="P53" s="152"/>
      <c r="Q53" s="152"/>
      <c r="R53" s="152"/>
    </row>
    <row r="54" spans="1:18" s="166" customFormat="1" ht="20.25">
      <c r="A54" s="161"/>
      <c r="B54" s="161"/>
      <c r="C54" s="161"/>
      <c r="D54" s="162"/>
      <c r="E54" s="163"/>
      <c r="F54" s="163"/>
      <c r="G54" s="163"/>
      <c r="H54" s="163"/>
      <c r="I54" s="163"/>
      <c r="J54" s="163"/>
      <c r="K54" s="163"/>
      <c r="L54" s="163"/>
      <c r="M54" s="163"/>
      <c r="N54" s="293" t="s">
        <v>327</v>
      </c>
      <c r="O54" s="294"/>
      <c r="P54" s="295"/>
      <c r="Q54" s="163"/>
      <c r="R54" s="163"/>
    </row>
    <row r="55" spans="1:18" ht="20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ht="20.25">
      <c r="A56" s="317" t="s">
        <v>32</v>
      </c>
      <c r="B56" s="317"/>
      <c r="C56" s="317"/>
      <c r="D56" s="317"/>
      <c r="E56" s="317"/>
      <c r="F56" s="160"/>
      <c r="G56" s="160"/>
      <c r="H56" s="160"/>
      <c r="I56" s="160"/>
      <c r="J56" s="160"/>
      <c r="K56" s="160"/>
      <c r="O56" s="160"/>
      <c r="P56" s="160"/>
      <c r="Q56" s="160"/>
      <c r="R56" s="160"/>
    </row>
    <row r="57" spans="1:18" ht="20.25">
      <c r="A57" s="318" t="s">
        <v>305</v>
      </c>
      <c r="B57" s="318"/>
      <c r="C57" s="318"/>
      <c r="D57" s="318"/>
      <c r="E57" s="318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8" ht="20.25">
      <c r="A58" s="154" t="s">
        <v>183</v>
      </c>
      <c r="B58" s="154" t="s">
        <v>12</v>
      </c>
      <c r="C58" s="110" t="s">
        <v>13</v>
      </c>
      <c r="D58" s="154" t="s">
        <v>15</v>
      </c>
      <c r="E58" s="154" t="s">
        <v>16</v>
      </c>
      <c r="F58" s="296" t="s">
        <v>328</v>
      </c>
      <c r="G58" s="306" t="s">
        <v>410</v>
      </c>
      <c r="H58" s="307"/>
      <c r="I58" s="308"/>
      <c r="J58" s="306" t="s">
        <v>411</v>
      </c>
      <c r="K58" s="307"/>
      <c r="L58" s="307"/>
      <c r="M58" s="307"/>
      <c r="N58" s="307"/>
      <c r="O58" s="307"/>
      <c r="P58" s="307"/>
      <c r="Q58" s="307"/>
      <c r="R58" s="308"/>
    </row>
    <row r="59" spans="1:18" ht="20.25">
      <c r="A59" s="155" t="s">
        <v>184</v>
      </c>
      <c r="B59" s="155"/>
      <c r="C59" s="111" t="s">
        <v>330</v>
      </c>
      <c r="D59" s="155"/>
      <c r="E59" s="155" t="s">
        <v>17</v>
      </c>
      <c r="F59" s="297"/>
      <c r="G59" s="156" t="s">
        <v>19</v>
      </c>
      <c r="H59" s="156" t="s">
        <v>20</v>
      </c>
      <c r="I59" s="156" t="s">
        <v>21</v>
      </c>
      <c r="J59" s="156" t="s">
        <v>22</v>
      </c>
      <c r="K59" s="156" t="s">
        <v>23</v>
      </c>
      <c r="L59" s="156" t="s">
        <v>24</v>
      </c>
      <c r="M59" s="156" t="s">
        <v>25</v>
      </c>
      <c r="N59" s="156" t="s">
        <v>26</v>
      </c>
      <c r="O59" s="156" t="s">
        <v>27</v>
      </c>
      <c r="P59" s="156" t="s">
        <v>28</v>
      </c>
      <c r="Q59" s="156" t="s">
        <v>29</v>
      </c>
      <c r="R59" s="156" t="s">
        <v>30</v>
      </c>
    </row>
    <row r="60" spans="1:18" ht="20.25">
      <c r="A60" s="186">
        <v>1</v>
      </c>
      <c r="B60" s="188" t="s">
        <v>355</v>
      </c>
      <c r="C60" s="201" t="s">
        <v>77</v>
      </c>
      <c r="D60" s="247">
        <v>10000</v>
      </c>
      <c r="E60" s="186" t="s">
        <v>36</v>
      </c>
      <c r="F60" s="186" t="s">
        <v>256</v>
      </c>
      <c r="G60" s="154"/>
      <c r="H60" s="154"/>
      <c r="I60" s="154"/>
      <c r="J60" s="154"/>
      <c r="K60" s="154"/>
      <c r="L60" s="154"/>
      <c r="M60" s="154"/>
      <c r="N60" s="154"/>
      <c r="O60" s="261"/>
      <c r="P60" s="154"/>
      <c r="Q60" s="154"/>
      <c r="R60" s="154"/>
    </row>
    <row r="61" spans="1:18" ht="20.25">
      <c r="A61" s="190"/>
      <c r="B61" s="192" t="s">
        <v>356</v>
      </c>
      <c r="C61" s="206" t="s">
        <v>188</v>
      </c>
      <c r="D61" s="207"/>
      <c r="E61" s="190"/>
      <c r="F61" s="190" t="s">
        <v>257</v>
      </c>
      <c r="G61" s="154"/>
      <c r="H61" s="154"/>
      <c r="I61" s="154"/>
      <c r="J61" s="154"/>
      <c r="K61" s="154"/>
      <c r="L61" s="154"/>
      <c r="M61" s="154"/>
      <c r="N61" s="154"/>
      <c r="O61" s="261"/>
      <c r="P61" s="154"/>
      <c r="Q61" s="154"/>
      <c r="R61" s="154"/>
    </row>
    <row r="62" spans="1:18" ht="20.25">
      <c r="A62" s="193"/>
      <c r="B62" s="195" t="s">
        <v>357</v>
      </c>
      <c r="C62" s="203"/>
      <c r="D62" s="204"/>
      <c r="E62" s="193"/>
      <c r="F62" s="193"/>
      <c r="G62" s="154"/>
      <c r="H62" s="154"/>
      <c r="I62" s="154"/>
      <c r="J62" s="154"/>
      <c r="K62" s="154"/>
      <c r="L62" s="154"/>
      <c r="M62" s="154"/>
      <c r="N62" s="154"/>
      <c r="O62" s="261"/>
      <c r="P62" s="154"/>
      <c r="Q62" s="154"/>
      <c r="R62" s="154"/>
    </row>
    <row r="63" spans="1:18" s="202" customFormat="1" ht="20.25">
      <c r="A63" s="309" t="s">
        <v>8</v>
      </c>
      <c r="B63" s="309"/>
      <c r="C63" s="309"/>
      <c r="D63" s="157">
        <f>SUM(D60:D62)</f>
        <v>10000</v>
      </c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</row>
    <row r="64" spans="1:18" s="202" customFormat="1" ht="20.25">
      <c r="A64" s="151"/>
      <c r="B64" s="152"/>
      <c r="C64" s="152"/>
      <c r="D64" s="153"/>
      <c r="E64" s="151"/>
      <c r="F64" s="151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</row>
    <row r="65" spans="1:18" s="202" customFormat="1" ht="20.25">
      <c r="A65" s="151"/>
      <c r="B65" s="152"/>
      <c r="C65" s="152"/>
      <c r="D65" s="153"/>
      <c r="E65" s="151"/>
      <c r="F65" s="151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6" spans="1:18" s="202" customFormat="1" ht="20.25">
      <c r="A66" s="151"/>
      <c r="B66" s="152"/>
      <c r="C66" s="152"/>
      <c r="D66" s="153"/>
      <c r="E66" s="151"/>
      <c r="F66" s="151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</row>
    <row r="67" spans="1:18" s="202" customFormat="1" ht="20.25">
      <c r="A67" s="151"/>
      <c r="B67" s="152"/>
      <c r="C67" s="152"/>
      <c r="D67" s="153"/>
      <c r="E67" s="151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1:18" s="202" customFormat="1" ht="20.25">
      <c r="A68" s="151"/>
      <c r="B68" s="152"/>
      <c r="C68" s="152"/>
      <c r="D68" s="153"/>
      <c r="E68" s="151"/>
      <c r="F68" s="151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ht="20.25">
      <c r="A69" s="151"/>
      <c r="B69" s="152"/>
      <c r="C69" s="152"/>
      <c r="D69" s="153"/>
      <c r="E69" s="151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</row>
    <row r="70" spans="1:18" ht="20.25">
      <c r="A70" s="151"/>
      <c r="B70" s="152"/>
      <c r="C70" s="152"/>
      <c r="D70" s="153"/>
      <c r="E70" s="151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1" spans="1:18" ht="20.25">
      <c r="A71" s="151"/>
      <c r="B71" s="152"/>
      <c r="C71" s="152"/>
      <c r="D71" s="153"/>
      <c r="E71" s="151"/>
      <c r="F71" s="151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</row>
    <row r="72" spans="1:18" ht="20.25">
      <c r="A72" s="151"/>
      <c r="B72" s="152"/>
      <c r="C72" s="152"/>
      <c r="D72" s="153"/>
      <c r="E72" s="151"/>
      <c r="F72" s="151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1:18" ht="20.25">
      <c r="A73" s="151"/>
      <c r="B73" s="152"/>
      <c r="C73" s="152"/>
      <c r="D73" s="153"/>
      <c r="E73" s="151"/>
      <c r="F73" s="151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</row>
    <row r="74" spans="1:18" ht="20.25">
      <c r="A74" s="151"/>
      <c r="B74" s="152"/>
      <c r="C74" s="152"/>
      <c r="D74" s="153"/>
      <c r="E74" s="151"/>
      <c r="F74" s="151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1:18" ht="20.25">
      <c r="A75" s="151"/>
      <c r="B75" s="152"/>
      <c r="C75" s="152"/>
      <c r="D75" s="153"/>
      <c r="E75" s="151"/>
      <c r="F75" s="151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1:18" ht="20.25">
      <c r="A76" s="151"/>
      <c r="B76" s="152"/>
      <c r="C76" s="152"/>
      <c r="D76" s="153"/>
      <c r="E76" s="151"/>
      <c r="F76" s="151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1:18" ht="20.25">
      <c r="A77" s="151"/>
      <c r="B77" s="152"/>
      <c r="C77" s="152"/>
      <c r="D77" s="153"/>
      <c r="E77" s="151"/>
      <c r="F77" s="151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1:18" ht="20.25">
      <c r="A78" s="151"/>
      <c r="B78" s="152"/>
      <c r="C78" s="152"/>
      <c r="D78" s="153"/>
      <c r="E78" s="151"/>
      <c r="F78" s="151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1:18" ht="20.25">
      <c r="A79" s="151"/>
      <c r="B79" s="152"/>
      <c r="C79" s="152"/>
      <c r="D79" s="153"/>
      <c r="E79" s="151"/>
      <c r="F79" s="151"/>
      <c r="G79" s="152"/>
      <c r="H79" s="152"/>
      <c r="I79" s="152"/>
      <c r="J79" s="152"/>
      <c r="K79" s="152"/>
      <c r="L79" s="152"/>
      <c r="M79" s="152"/>
      <c r="N79" s="152"/>
      <c r="O79" s="160">
        <v>18</v>
      </c>
      <c r="P79" s="152"/>
      <c r="Q79" s="152"/>
      <c r="R79" s="152"/>
    </row>
    <row r="80" spans="1:18" ht="20.25">
      <c r="A80" s="151"/>
      <c r="B80" s="152"/>
      <c r="C80" s="152"/>
      <c r="D80" s="153"/>
      <c r="E80" s="151"/>
      <c r="F80" s="151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</row>
    <row r="81" spans="1:18" ht="20.25">
      <c r="A81" s="161"/>
      <c r="B81" s="161"/>
      <c r="C81" s="161"/>
      <c r="D81" s="162"/>
      <c r="E81" s="163"/>
      <c r="F81" s="163"/>
      <c r="G81" s="163"/>
      <c r="H81" s="163"/>
      <c r="I81" s="163"/>
      <c r="J81" s="163"/>
      <c r="K81" s="163"/>
      <c r="L81" s="163"/>
      <c r="M81" s="163"/>
      <c r="N81" s="293" t="s">
        <v>327</v>
      </c>
      <c r="O81" s="294"/>
      <c r="P81" s="295"/>
      <c r="Q81" s="163"/>
      <c r="R81" s="163"/>
    </row>
    <row r="82" spans="1:18" ht="20.25">
      <c r="A82" s="151"/>
      <c r="B82" s="152"/>
      <c r="C82" s="164"/>
      <c r="D82" s="165"/>
      <c r="E82" s="151"/>
      <c r="F82" s="151"/>
      <c r="G82" s="152"/>
      <c r="H82" s="152"/>
      <c r="I82" s="152"/>
      <c r="J82" s="152"/>
      <c r="K82" s="152"/>
      <c r="L82" s="152"/>
      <c r="M82" s="152"/>
      <c r="N82" s="152"/>
      <c r="O82" s="160"/>
      <c r="P82" s="152"/>
      <c r="Q82" s="152"/>
      <c r="R82" s="152"/>
    </row>
    <row r="83" spans="1:18" ht="20.25">
      <c r="A83" s="317" t="s">
        <v>32</v>
      </c>
      <c r="B83" s="317"/>
      <c r="C83" s="317"/>
      <c r="D83" s="317"/>
      <c r="E83" s="317"/>
      <c r="F83" s="160"/>
      <c r="G83" s="160"/>
      <c r="H83" s="160"/>
      <c r="I83" s="160"/>
      <c r="J83" s="160"/>
      <c r="K83" s="160"/>
      <c r="L83" s="53"/>
      <c r="M83" s="160"/>
      <c r="N83" s="160"/>
      <c r="O83" s="160"/>
      <c r="P83" s="160"/>
      <c r="Q83" s="160"/>
      <c r="R83" s="160"/>
    </row>
    <row r="84" spans="1:18" ht="20.25">
      <c r="A84" s="318" t="s">
        <v>340</v>
      </c>
      <c r="B84" s="318"/>
      <c r="C84" s="318"/>
      <c r="D84" s="318"/>
      <c r="E84" s="318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1:18" ht="20.25">
      <c r="A85" s="154" t="s">
        <v>183</v>
      </c>
      <c r="B85" s="154" t="s">
        <v>12</v>
      </c>
      <c r="C85" s="110" t="s">
        <v>13</v>
      </c>
      <c r="D85" s="154" t="s">
        <v>15</v>
      </c>
      <c r="E85" s="154" t="s">
        <v>16</v>
      </c>
      <c r="F85" s="296" t="s">
        <v>328</v>
      </c>
      <c r="G85" s="306" t="s">
        <v>410</v>
      </c>
      <c r="H85" s="307"/>
      <c r="I85" s="308"/>
      <c r="J85" s="306" t="s">
        <v>411</v>
      </c>
      <c r="K85" s="307"/>
      <c r="L85" s="307"/>
      <c r="M85" s="307"/>
      <c r="N85" s="307"/>
      <c r="O85" s="307"/>
      <c r="P85" s="307"/>
      <c r="Q85" s="307"/>
      <c r="R85" s="308"/>
    </row>
    <row r="86" spans="1:18" ht="20.25">
      <c r="A86" s="155" t="s">
        <v>184</v>
      </c>
      <c r="B86" s="155"/>
      <c r="C86" s="111" t="s">
        <v>330</v>
      </c>
      <c r="D86" s="155"/>
      <c r="E86" s="155" t="s">
        <v>17</v>
      </c>
      <c r="F86" s="297"/>
      <c r="G86" s="156" t="s">
        <v>19</v>
      </c>
      <c r="H86" s="156" t="s">
        <v>20</v>
      </c>
      <c r="I86" s="156" t="s">
        <v>21</v>
      </c>
      <c r="J86" s="156" t="s">
        <v>22</v>
      </c>
      <c r="K86" s="156" t="s">
        <v>23</v>
      </c>
      <c r="L86" s="156" t="s">
        <v>24</v>
      </c>
      <c r="M86" s="156" t="s">
        <v>25</v>
      </c>
      <c r="N86" s="156" t="s">
        <v>26</v>
      </c>
      <c r="O86" s="156" t="s">
        <v>27</v>
      </c>
      <c r="P86" s="156" t="s">
        <v>28</v>
      </c>
      <c r="Q86" s="156" t="s">
        <v>29</v>
      </c>
      <c r="R86" s="156" t="s">
        <v>30</v>
      </c>
    </row>
    <row r="87" spans="1:18" ht="20.25">
      <c r="A87" s="186">
        <v>1</v>
      </c>
      <c r="B87" s="188" t="s">
        <v>45</v>
      </c>
      <c r="C87" s="201" t="s">
        <v>189</v>
      </c>
      <c r="D87" s="247">
        <v>10000</v>
      </c>
      <c r="E87" s="186" t="s">
        <v>36</v>
      </c>
      <c r="F87" s="186" t="s">
        <v>199</v>
      </c>
      <c r="G87" s="188"/>
      <c r="H87" s="188"/>
      <c r="I87" s="188"/>
      <c r="J87" s="188"/>
      <c r="K87" s="188"/>
      <c r="L87" s="188"/>
      <c r="M87" s="188"/>
      <c r="N87" s="188"/>
      <c r="O87" s="196"/>
      <c r="P87" s="188"/>
      <c r="Q87" s="188"/>
      <c r="R87" s="188"/>
    </row>
    <row r="88" spans="1:18" ht="20.25">
      <c r="A88" s="193"/>
      <c r="B88" s="195" t="s">
        <v>46</v>
      </c>
      <c r="C88" s="203" t="s">
        <v>255</v>
      </c>
      <c r="D88" s="204"/>
      <c r="E88" s="193"/>
      <c r="F88" s="193"/>
      <c r="G88" s="195"/>
      <c r="H88" s="195"/>
      <c r="I88" s="195"/>
      <c r="J88" s="195"/>
      <c r="K88" s="195"/>
      <c r="L88" s="195"/>
      <c r="M88" s="195"/>
      <c r="N88" s="195"/>
      <c r="O88" s="200"/>
      <c r="P88" s="195"/>
      <c r="Q88" s="195"/>
      <c r="R88" s="195"/>
    </row>
    <row r="89" spans="1:18" ht="20.25">
      <c r="A89" s="253" t="s">
        <v>8</v>
      </c>
      <c r="B89" s="253"/>
      <c r="C89" s="255"/>
      <c r="D89" s="157">
        <f>SUM(D87:D88)</f>
        <v>10000</v>
      </c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</row>
    <row r="90" spans="1:18" ht="20.25">
      <c r="A90" s="151"/>
      <c r="B90" s="152"/>
      <c r="C90" s="152"/>
      <c r="D90" s="153"/>
      <c r="E90" s="151"/>
      <c r="F90" s="151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</row>
    <row r="91" spans="1:18" ht="20.25">
      <c r="A91" s="151"/>
      <c r="B91" s="152"/>
      <c r="C91" s="152"/>
      <c r="D91" s="153"/>
      <c r="E91" s="151"/>
      <c r="F91" s="151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1:18" ht="20.25">
      <c r="A92" s="151"/>
      <c r="B92" s="152"/>
      <c r="C92" s="152"/>
      <c r="D92" s="153"/>
      <c r="E92" s="151"/>
      <c r="F92" s="151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</row>
    <row r="93" spans="1:18" s="202" customFormat="1" ht="20.25">
      <c r="A93" s="151"/>
      <c r="B93" s="152"/>
      <c r="C93" s="152"/>
      <c r="D93" s="153"/>
      <c r="E93" s="151"/>
      <c r="F93" s="151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8" s="202" customFormat="1" ht="20.25">
      <c r="A94" s="151"/>
      <c r="B94" s="152"/>
      <c r="C94" s="152"/>
      <c r="D94" s="153"/>
      <c r="E94" s="151"/>
      <c r="F94" s="151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1:18" s="202" customFormat="1" ht="20.25">
      <c r="A95" s="151"/>
      <c r="B95" s="152"/>
      <c r="C95" s="152"/>
      <c r="D95" s="153"/>
      <c r="E95" s="151"/>
      <c r="F95" s="151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</row>
    <row r="96" spans="1:18" s="202" customFormat="1" ht="20.25">
      <c r="A96" s="151"/>
      <c r="B96" s="152"/>
      <c r="C96" s="152"/>
      <c r="D96" s="153"/>
      <c r="E96" s="151"/>
      <c r="F96" s="151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</row>
    <row r="97" spans="1:18" ht="20.25">
      <c r="A97" s="151"/>
      <c r="B97" s="152"/>
      <c r="C97" s="152"/>
      <c r="D97" s="153"/>
      <c r="E97" s="151"/>
      <c r="F97" s="151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</row>
    <row r="98" spans="1:18" ht="20.25">
      <c r="A98" s="151"/>
      <c r="B98" s="152"/>
      <c r="C98" s="152"/>
      <c r="D98" s="153"/>
      <c r="E98" s="151"/>
      <c r="F98" s="151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1:18" ht="20.25">
      <c r="A99" s="151"/>
      <c r="B99" s="152"/>
      <c r="C99" s="152"/>
      <c r="D99" s="153"/>
      <c r="E99" s="151"/>
      <c r="F99" s="151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</row>
    <row r="100" spans="1:18" ht="20.25">
      <c r="A100" s="151"/>
      <c r="B100" s="152"/>
      <c r="C100" s="152"/>
      <c r="D100" s="153"/>
      <c r="E100" s="151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1:18" ht="20.25">
      <c r="A101" s="151"/>
      <c r="B101" s="152"/>
      <c r="C101" s="152"/>
      <c r="D101" s="153"/>
      <c r="E101" s="151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</row>
    <row r="102" spans="1:18" ht="20.25">
      <c r="A102" s="151"/>
      <c r="B102" s="152"/>
      <c r="C102" s="152"/>
      <c r="D102" s="153"/>
      <c r="E102" s="151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1:18" ht="20.25">
      <c r="A103" s="151"/>
      <c r="B103" s="152"/>
      <c r="C103" s="152"/>
      <c r="D103" s="153"/>
      <c r="E103" s="151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1:18" ht="20.25">
      <c r="A104" s="151"/>
      <c r="B104" s="152"/>
      <c r="C104" s="152"/>
      <c r="D104" s="153"/>
      <c r="E104" s="151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1:18" ht="20.25">
      <c r="A105" s="151"/>
      <c r="B105" s="152"/>
      <c r="C105" s="152"/>
      <c r="D105" s="153"/>
      <c r="E105" s="151"/>
      <c r="F105" s="151"/>
      <c r="G105" s="152"/>
      <c r="H105" s="152"/>
      <c r="I105" s="152"/>
      <c r="J105" s="152"/>
      <c r="K105" s="152"/>
      <c r="L105" s="152"/>
      <c r="M105" s="152"/>
      <c r="N105" s="152"/>
      <c r="O105" s="160">
        <v>19</v>
      </c>
      <c r="P105" s="152"/>
      <c r="Q105" s="152"/>
      <c r="R105" s="152"/>
    </row>
    <row r="106" spans="1:18" ht="20.2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289" t="s">
        <v>327</v>
      </c>
      <c r="O106" s="289"/>
      <c r="P106" s="289"/>
      <c r="Q106" s="160"/>
      <c r="R106" s="160"/>
    </row>
    <row r="107" spans="1:18" ht="20.2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</row>
    <row r="108" spans="1:18" ht="20.25">
      <c r="A108" s="254" t="s">
        <v>32</v>
      </c>
      <c r="B108" s="254"/>
      <c r="C108" s="254"/>
      <c r="D108" s="254"/>
      <c r="E108" s="160"/>
      <c r="F108" s="160"/>
      <c r="G108" s="160"/>
      <c r="H108" s="160"/>
      <c r="I108" s="160"/>
      <c r="J108" s="160"/>
      <c r="K108" s="160"/>
      <c r="L108" s="160"/>
      <c r="P108" s="160"/>
      <c r="Q108" s="160"/>
      <c r="R108" s="160"/>
    </row>
    <row r="109" spans="1:18" ht="20.25">
      <c r="A109" s="252" t="s">
        <v>348</v>
      </c>
      <c r="B109" s="252"/>
      <c r="C109" s="252"/>
      <c r="D109" s="252"/>
      <c r="E109" s="252"/>
      <c r="F109" s="252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</row>
    <row r="110" spans="1:18" ht="20.25">
      <c r="A110" s="154" t="s">
        <v>183</v>
      </c>
      <c r="B110" s="154" t="s">
        <v>12</v>
      </c>
      <c r="C110" s="110" t="s">
        <v>13</v>
      </c>
      <c r="D110" s="154" t="s">
        <v>15</v>
      </c>
      <c r="E110" s="154" t="s">
        <v>16</v>
      </c>
      <c r="F110" s="296" t="s">
        <v>328</v>
      </c>
      <c r="G110" s="306" t="s">
        <v>410</v>
      </c>
      <c r="H110" s="307"/>
      <c r="I110" s="308"/>
      <c r="J110" s="306" t="s">
        <v>411</v>
      </c>
      <c r="K110" s="307"/>
      <c r="L110" s="307"/>
      <c r="M110" s="307"/>
      <c r="N110" s="307"/>
      <c r="O110" s="307"/>
      <c r="P110" s="307"/>
      <c r="Q110" s="307"/>
      <c r="R110" s="308"/>
    </row>
    <row r="111" spans="1:18" ht="20.25">
      <c r="A111" s="155" t="s">
        <v>184</v>
      </c>
      <c r="B111" s="155"/>
      <c r="C111" s="111" t="s">
        <v>330</v>
      </c>
      <c r="D111" s="155"/>
      <c r="E111" s="155" t="s">
        <v>17</v>
      </c>
      <c r="F111" s="297"/>
      <c r="G111" s="156" t="s">
        <v>19</v>
      </c>
      <c r="H111" s="156" t="s">
        <v>20</v>
      </c>
      <c r="I111" s="156" t="s">
        <v>21</v>
      </c>
      <c r="J111" s="156" t="s">
        <v>22</v>
      </c>
      <c r="K111" s="156" t="s">
        <v>23</v>
      </c>
      <c r="L111" s="156" t="s">
        <v>24</v>
      </c>
      <c r="M111" s="156" t="s">
        <v>25</v>
      </c>
      <c r="N111" s="156" t="s">
        <v>26</v>
      </c>
      <c r="O111" s="156" t="s">
        <v>27</v>
      </c>
      <c r="P111" s="156" t="s">
        <v>28</v>
      </c>
      <c r="Q111" s="156" t="s">
        <v>29</v>
      </c>
      <c r="R111" s="156" t="s">
        <v>30</v>
      </c>
    </row>
    <row r="112" spans="1:18" ht="20.25">
      <c r="A112" s="186">
        <v>1</v>
      </c>
      <c r="B112" s="211" t="s">
        <v>261</v>
      </c>
      <c r="C112" s="211" t="s">
        <v>42</v>
      </c>
      <c r="D112" s="247">
        <v>30000</v>
      </c>
      <c r="E112" s="186" t="s">
        <v>36</v>
      </c>
      <c r="F112" s="186" t="s">
        <v>258</v>
      </c>
      <c r="G112" s="188"/>
      <c r="H112" s="188"/>
      <c r="I112" s="188"/>
      <c r="J112" s="188"/>
      <c r="K112" s="188"/>
      <c r="L112" s="188"/>
      <c r="M112" s="188"/>
      <c r="N112" s="188"/>
      <c r="O112" s="196"/>
      <c r="P112" s="188"/>
      <c r="Q112" s="188"/>
      <c r="R112" s="188"/>
    </row>
    <row r="113" spans="1:18" ht="20.25">
      <c r="A113" s="190"/>
      <c r="B113" s="212" t="s">
        <v>262</v>
      </c>
      <c r="C113" s="212" t="s">
        <v>43</v>
      </c>
      <c r="D113" s="207"/>
      <c r="E113" s="190"/>
      <c r="F113" s="190"/>
      <c r="G113" s="192"/>
      <c r="H113" s="192"/>
      <c r="I113" s="192"/>
      <c r="J113" s="192"/>
      <c r="K113" s="192"/>
      <c r="L113" s="192"/>
      <c r="M113" s="192"/>
      <c r="N113" s="192"/>
      <c r="O113" s="197"/>
      <c r="P113" s="192"/>
      <c r="Q113" s="192"/>
      <c r="R113" s="192"/>
    </row>
    <row r="114" spans="1:18" ht="20.25">
      <c r="A114" s="190"/>
      <c r="B114" s="212"/>
      <c r="C114" s="212" t="s">
        <v>242</v>
      </c>
      <c r="D114" s="207"/>
      <c r="E114" s="190"/>
      <c r="F114" s="190"/>
      <c r="G114" s="192"/>
      <c r="H114" s="192"/>
      <c r="I114" s="192"/>
      <c r="J114" s="192"/>
      <c r="K114" s="192"/>
      <c r="L114" s="192"/>
      <c r="M114" s="192"/>
      <c r="N114" s="192"/>
      <c r="O114" s="197"/>
      <c r="P114" s="192"/>
      <c r="Q114" s="192"/>
      <c r="R114" s="192"/>
    </row>
    <row r="115" spans="1:18" ht="20.25">
      <c r="A115" s="186">
        <v>2</v>
      </c>
      <c r="B115" s="201" t="s">
        <v>79</v>
      </c>
      <c r="C115" s="188" t="s">
        <v>200</v>
      </c>
      <c r="D115" s="247">
        <v>10000</v>
      </c>
      <c r="E115" s="186" t="s">
        <v>36</v>
      </c>
      <c r="F115" s="186" t="s">
        <v>258</v>
      </c>
      <c r="G115" s="188"/>
      <c r="H115" s="188"/>
      <c r="I115" s="188"/>
      <c r="J115" s="188"/>
      <c r="K115" s="188"/>
      <c r="L115" s="188"/>
      <c r="M115" s="188"/>
      <c r="N115" s="188"/>
      <c r="O115" s="196"/>
      <c r="P115" s="188"/>
      <c r="Q115" s="188"/>
      <c r="R115" s="188"/>
    </row>
    <row r="116" spans="1:18" ht="20.25">
      <c r="A116" s="190"/>
      <c r="B116" s="206" t="s">
        <v>83</v>
      </c>
      <c r="C116" s="206"/>
      <c r="D116" s="207"/>
      <c r="E116" s="190"/>
      <c r="F116" s="192"/>
      <c r="G116" s="192"/>
      <c r="H116" s="192"/>
      <c r="I116" s="192"/>
      <c r="J116" s="192"/>
      <c r="K116" s="192"/>
      <c r="L116" s="192"/>
      <c r="M116" s="192"/>
      <c r="N116" s="192"/>
      <c r="O116" s="197"/>
      <c r="P116" s="192"/>
      <c r="Q116" s="192"/>
      <c r="R116" s="192"/>
    </row>
    <row r="117" spans="1:18" ht="20.25">
      <c r="A117" s="186">
        <v>3</v>
      </c>
      <c r="B117" s="188" t="s">
        <v>365</v>
      </c>
      <c r="C117" s="188" t="s">
        <v>200</v>
      </c>
      <c r="D117" s="248">
        <v>30000</v>
      </c>
      <c r="E117" s="186" t="s">
        <v>36</v>
      </c>
      <c r="F117" s="186" t="s">
        <v>258</v>
      </c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1:18" ht="20.25">
      <c r="A118" s="193"/>
      <c r="B118" s="195" t="s">
        <v>260</v>
      </c>
      <c r="C118" s="195"/>
      <c r="D118" s="194"/>
      <c r="E118" s="193"/>
      <c r="F118" s="193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</row>
    <row r="119" spans="1:18" ht="20.25">
      <c r="A119" s="186">
        <v>4</v>
      </c>
      <c r="B119" s="201" t="s">
        <v>363</v>
      </c>
      <c r="C119" s="201" t="s">
        <v>38</v>
      </c>
      <c r="D119" s="247">
        <v>30000</v>
      </c>
      <c r="E119" s="186" t="s">
        <v>36</v>
      </c>
      <c r="F119" s="186" t="s">
        <v>258</v>
      </c>
      <c r="G119" s="188"/>
      <c r="H119" s="188"/>
      <c r="I119" s="188"/>
      <c r="J119" s="188"/>
      <c r="K119" s="188"/>
      <c r="L119" s="188"/>
      <c r="M119" s="188"/>
      <c r="N119" s="188"/>
      <c r="O119" s="196"/>
      <c r="P119" s="188"/>
      <c r="Q119" s="188"/>
      <c r="R119" s="188"/>
    </row>
    <row r="120" spans="1:18" s="202" customFormat="1" ht="20.25">
      <c r="A120" s="190"/>
      <c r="B120" s="206" t="s">
        <v>190</v>
      </c>
      <c r="C120" s="206" t="s">
        <v>39</v>
      </c>
      <c r="D120" s="210"/>
      <c r="E120" s="190"/>
      <c r="F120" s="190"/>
      <c r="G120" s="192"/>
      <c r="H120" s="192"/>
      <c r="I120" s="192"/>
      <c r="J120" s="192"/>
      <c r="K120" s="192"/>
      <c r="L120" s="192"/>
      <c r="M120" s="192"/>
      <c r="N120" s="192"/>
      <c r="O120" s="197"/>
      <c r="P120" s="192"/>
      <c r="Q120" s="192"/>
      <c r="R120" s="192"/>
    </row>
    <row r="121" spans="1:18" s="202" customFormat="1" ht="20.25">
      <c r="A121" s="190"/>
      <c r="B121" s="206" t="s">
        <v>364</v>
      </c>
      <c r="C121" s="206" t="s">
        <v>40</v>
      </c>
      <c r="D121" s="210"/>
      <c r="E121" s="190"/>
      <c r="F121" s="190"/>
      <c r="G121" s="192"/>
      <c r="H121" s="192"/>
      <c r="I121" s="192"/>
      <c r="J121" s="192"/>
      <c r="K121" s="192"/>
      <c r="L121" s="192"/>
      <c r="M121" s="192"/>
      <c r="N121" s="192"/>
      <c r="O121" s="197"/>
      <c r="P121" s="192"/>
      <c r="Q121" s="192"/>
      <c r="R121" s="192"/>
    </row>
    <row r="122" spans="1:18" s="202" customFormat="1" ht="20.25">
      <c r="A122" s="190"/>
      <c r="B122" s="192"/>
      <c r="C122" s="192" t="s">
        <v>41</v>
      </c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</row>
    <row r="123" spans="1:18" s="202" customFormat="1" ht="20.25">
      <c r="A123" s="186">
        <v>5</v>
      </c>
      <c r="B123" s="188" t="s">
        <v>283</v>
      </c>
      <c r="C123" s="188" t="s">
        <v>187</v>
      </c>
      <c r="D123" s="241">
        <v>10000</v>
      </c>
      <c r="E123" s="186" t="s">
        <v>241</v>
      </c>
      <c r="F123" s="186" t="s">
        <v>254</v>
      </c>
      <c r="G123" s="188"/>
      <c r="H123" s="188"/>
      <c r="I123" s="188"/>
      <c r="J123" s="188"/>
      <c r="K123" s="188"/>
      <c r="L123" s="188"/>
      <c r="M123" s="188"/>
      <c r="N123" s="188"/>
      <c r="O123" s="196"/>
      <c r="P123" s="188"/>
      <c r="Q123" s="188"/>
      <c r="R123" s="188"/>
    </row>
    <row r="124" spans="1:18" s="202" customFormat="1" ht="20.25">
      <c r="A124" s="190"/>
      <c r="B124" s="192" t="s">
        <v>284</v>
      </c>
      <c r="C124" s="192"/>
      <c r="D124" s="191"/>
      <c r="E124" s="190"/>
      <c r="F124" s="190" t="s">
        <v>185</v>
      </c>
      <c r="G124" s="192"/>
      <c r="H124" s="192"/>
      <c r="I124" s="192"/>
      <c r="J124" s="192"/>
      <c r="K124" s="192"/>
      <c r="L124" s="192"/>
      <c r="M124" s="192"/>
      <c r="N124" s="192"/>
      <c r="O124" s="197"/>
      <c r="P124" s="192"/>
      <c r="Q124" s="192"/>
      <c r="R124" s="192"/>
    </row>
    <row r="125" spans="1:18" s="202" customFormat="1" ht="20.25">
      <c r="A125" s="190"/>
      <c r="B125" s="192" t="s">
        <v>285</v>
      </c>
      <c r="C125" s="192"/>
      <c r="D125" s="191"/>
      <c r="E125" s="190"/>
      <c r="F125" s="190"/>
      <c r="G125" s="192"/>
      <c r="H125" s="192"/>
      <c r="I125" s="192"/>
      <c r="J125" s="192"/>
      <c r="K125" s="192"/>
      <c r="L125" s="192"/>
      <c r="M125" s="192"/>
      <c r="N125" s="192"/>
      <c r="O125" s="197"/>
      <c r="P125" s="192"/>
      <c r="Q125" s="192"/>
      <c r="R125" s="192"/>
    </row>
    <row r="126" spans="1:18" s="202" customFormat="1" ht="20.25">
      <c r="A126" s="186">
        <v>6</v>
      </c>
      <c r="B126" s="188" t="s">
        <v>426</v>
      </c>
      <c r="C126" s="188" t="s">
        <v>200</v>
      </c>
      <c r="D126" s="187">
        <v>5000</v>
      </c>
      <c r="E126" s="186" t="s">
        <v>36</v>
      </c>
      <c r="F126" s="186" t="s">
        <v>258</v>
      </c>
      <c r="G126" s="188"/>
      <c r="H126" s="188"/>
      <c r="I126" s="188"/>
      <c r="J126" s="188"/>
      <c r="K126" s="188"/>
      <c r="L126" s="188"/>
      <c r="M126" s="188"/>
      <c r="N126" s="188"/>
      <c r="O126" s="196"/>
      <c r="P126" s="188"/>
      <c r="Q126" s="188"/>
      <c r="R126" s="188"/>
    </row>
    <row r="127" spans="1:18" s="202" customFormat="1" ht="20.25">
      <c r="A127" s="193"/>
      <c r="B127" s="195"/>
      <c r="C127" s="195"/>
      <c r="D127" s="194"/>
      <c r="E127" s="193"/>
      <c r="F127" s="193"/>
      <c r="G127" s="195"/>
      <c r="H127" s="195"/>
      <c r="I127" s="195"/>
      <c r="J127" s="195"/>
      <c r="K127" s="195"/>
      <c r="L127" s="195"/>
      <c r="M127" s="195"/>
      <c r="N127" s="195"/>
      <c r="O127" s="200"/>
      <c r="P127" s="195"/>
      <c r="Q127" s="195"/>
      <c r="R127" s="195"/>
    </row>
    <row r="128" spans="1:18" s="202" customFormat="1" ht="20.25">
      <c r="A128" s="186">
        <v>7</v>
      </c>
      <c r="B128" s="188" t="s">
        <v>288</v>
      </c>
      <c r="C128" s="188" t="s">
        <v>200</v>
      </c>
      <c r="D128" s="241">
        <v>5000</v>
      </c>
      <c r="E128" s="186" t="s">
        <v>241</v>
      </c>
      <c r="F128" s="186" t="s">
        <v>254</v>
      </c>
      <c r="G128" s="188"/>
      <c r="H128" s="188"/>
      <c r="I128" s="188"/>
      <c r="J128" s="188"/>
      <c r="K128" s="188"/>
      <c r="L128" s="188"/>
      <c r="M128" s="188"/>
      <c r="N128" s="188"/>
      <c r="O128" s="196"/>
      <c r="P128" s="188"/>
      <c r="Q128" s="188"/>
      <c r="R128" s="188"/>
    </row>
    <row r="129" spans="1:18" s="202" customFormat="1" ht="20.25">
      <c r="A129" s="190"/>
      <c r="B129" s="192" t="s">
        <v>289</v>
      </c>
      <c r="C129" s="192"/>
      <c r="D129" s="191" t="s">
        <v>424</v>
      </c>
      <c r="E129" s="190"/>
      <c r="F129" s="190" t="s">
        <v>185</v>
      </c>
      <c r="G129" s="192"/>
      <c r="H129" s="192"/>
      <c r="I129" s="192"/>
      <c r="J129" s="192"/>
      <c r="K129" s="192"/>
      <c r="L129" s="192"/>
      <c r="M129" s="192"/>
      <c r="N129" s="192"/>
      <c r="O129" s="197"/>
      <c r="P129" s="192"/>
      <c r="Q129" s="192"/>
      <c r="R129" s="192"/>
    </row>
    <row r="130" spans="1:18" s="202" customFormat="1" ht="20.25">
      <c r="A130" s="253" t="s">
        <v>8</v>
      </c>
      <c r="B130" s="253"/>
      <c r="C130" s="253"/>
      <c r="D130" s="157">
        <f>SUM(D112:D128)</f>
        <v>120000</v>
      </c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</row>
    <row r="131" spans="1:18" s="202" customFormat="1" ht="20.25">
      <c r="A131" s="168"/>
      <c r="B131" s="168"/>
      <c r="C131" s="168"/>
      <c r="D131" s="169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60">
        <v>20</v>
      </c>
      <c r="P131" s="170"/>
      <c r="Q131" s="170"/>
      <c r="R131" s="170"/>
    </row>
    <row r="132" spans="1:18" s="202" customFormat="1" ht="20.25">
      <c r="A132" s="151"/>
      <c r="B132" s="152"/>
      <c r="C132" s="152"/>
      <c r="D132" s="153"/>
      <c r="E132" s="151"/>
      <c r="F132" s="151"/>
      <c r="G132" s="152"/>
      <c r="H132" s="152"/>
      <c r="I132" s="152"/>
      <c r="J132" s="152"/>
      <c r="K132" s="152"/>
      <c r="L132" s="152"/>
      <c r="M132" s="152"/>
      <c r="N132" s="289" t="s">
        <v>327</v>
      </c>
      <c r="O132" s="289"/>
      <c r="P132" s="289"/>
      <c r="Q132" s="152"/>
      <c r="R132" s="152"/>
    </row>
    <row r="133" spans="1:18" s="202" customFormat="1" ht="20.25">
      <c r="A133" s="251" t="s">
        <v>32</v>
      </c>
      <c r="B133" s="251"/>
      <c r="C133" s="251"/>
      <c r="D133" s="251"/>
      <c r="E133" s="251"/>
      <c r="F133" s="150"/>
      <c r="G133" s="150"/>
      <c r="H133" s="150"/>
      <c r="I133" s="150"/>
      <c r="J133" s="150"/>
      <c r="K133" s="150"/>
      <c r="L133" s="53"/>
      <c r="M133" s="150"/>
      <c r="N133" s="150"/>
      <c r="O133" s="150"/>
      <c r="P133" s="150"/>
      <c r="Q133" s="150"/>
      <c r="R133" s="150"/>
    </row>
    <row r="134" spans="1:18" s="202" customFormat="1" ht="20.25">
      <c r="A134" s="252" t="s">
        <v>339</v>
      </c>
      <c r="B134" s="252"/>
      <c r="C134" s="252"/>
      <c r="D134" s="252"/>
      <c r="E134" s="252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</row>
    <row r="135" spans="1:18" s="202" customFormat="1" ht="20.25">
      <c r="A135" s="154" t="s">
        <v>183</v>
      </c>
      <c r="B135" s="154" t="s">
        <v>12</v>
      </c>
      <c r="C135" s="110" t="s">
        <v>13</v>
      </c>
      <c r="D135" s="154" t="s">
        <v>15</v>
      </c>
      <c r="E135" s="154" t="s">
        <v>16</v>
      </c>
      <c r="F135" s="296" t="s">
        <v>328</v>
      </c>
      <c r="G135" s="306" t="s">
        <v>410</v>
      </c>
      <c r="H135" s="307"/>
      <c r="I135" s="308"/>
      <c r="J135" s="306" t="s">
        <v>411</v>
      </c>
      <c r="K135" s="307"/>
      <c r="L135" s="307"/>
      <c r="M135" s="307"/>
      <c r="N135" s="307"/>
      <c r="O135" s="307"/>
      <c r="P135" s="307"/>
      <c r="Q135" s="307"/>
      <c r="R135" s="308"/>
    </row>
    <row r="136" spans="1:18" ht="20.25">
      <c r="A136" s="155" t="s">
        <v>184</v>
      </c>
      <c r="B136" s="155"/>
      <c r="C136" s="111" t="s">
        <v>330</v>
      </c>
      <c r="D136" s="155"/>
      <c r="E136" s="155" t="s">
        <v>17</v>
      </c>
      <c r="F136" s="297"/>
      <c r="G136" s="156" t="s">
        <v>19</v>
      </c>
      <c r="H136" s="156" t="s">
        <v>20</v>
      </c>
      <c r="I136" s="156" t="s">
        <v>21</v>
      </c>
      <c r="J136" s="156" t="s">
        <v>22</v>
      </c>
      <c r="K136" s="156" t="s">
        <v>23</v>
      </c>
      <c r="L136" s="156" t="s">
        <v>24</v>
      </c>
      <c r="M136" s="156" t="s">
        <v>25</v>
      </c>
      <c r="N136" s="156" t="s">
        <v>26</v>
      </c>
      <c r="O136" s="156" t="s">
        <v>27</v>
      </c>
      <c r="P136" s="156" t="s">
        <v>28</v>
      </c>
      <c r="Q136" s="156" t="s">
        <v>29</v>
      </c>
      <c r="R136" s="156" t="s">
        <v>30</v>
      </c>
    </row>
    <row r="137" spans="1:18" s="250" customFormat="1" ht="20.25">
      <c r="A137" s="186">
        <v>1</v>
      </c>
      <c r="B137" s="188" t="s">
        <v>351</v>
      </c>
      <c r="C137" s="188" t="s">
        <v>200</v>
      </c>
      <c r="D137" s="241">
        <v>5000</v>
      </c>
      <c r="E137" s="186" t="s">
        <v>241</v>
      </c>
      <c r="F137" s="186" t="s">
        <v>253</v>
      </c>
      <c r="G137" s="188"/>
      <c r="H137" s="188"/>
      <c r="I137" s="188"/>
      <c r="J137" s="188"/>
      <c r="K137" s="188"/>
      <c r="L137" s="188"/>
      <c r="M137" s="188"/>
      <c r="N137" s="188"/>
      <c r="O137" s="196"/>
      <c r="P137" s="188"/>
      <c r="Q137" s="188"/>
      <c r="R137" s="188"/>
    </row>
    <row r="138" spans="1:18" s="250" customFormat="1" ht="20.25">
      <c r="A138" s="193"/>
      <c r="B138" s="195" t="s">
        <v>352</v>
      </c>
      <c r="C138" s="195"/>
      <c r="D138" s="194"/>
      <c r="E138" s="193"/>
      <c r="F138" s="193"/>
      <c r="G138" s="195"/>
      <c r="H138" s="195"/>
      <c r="I138" s="195"/>
      <c r="J138" s="195"/>
      <c r="K138" s="195"/>
      <c r="L138" s="195"/>
      <c r="M138" s="195"/>
      <c r="N138" s="195"/>
      <c r="O138" s="200"/>
      <c r="P138" s="195"/>
      <c r="Q138" s="195"/>
      <c r="R138" s="195"/>
    </row>
    <row r="139" spans="1:18" ht="20.25">
      <c r="A139" s="186">
        <v>2</v>
      </c>
      <c r="B139" s="188" t="s">
        <v>353</v>
      </c>
      <c r="C139" s="188" t="s">
        <v>200</v>
      </c>
      <c r="D139" s="241">
        <v>15000</v>
      </c>
      <c r="E139" s="186" t="s">
        <v>241</v>
      </c>
      <c r="F139" s="186" t="s">
        <v>253</v>
      </c>
      <c r="G139" s="188"/>
      <c r="H139" s="188"/>
      <c r="I139" s="188"/>
      <c r="J139" s="188"/>
      <c r="K139" s="188"/>
      <c r="L139" s="188"/>
      <c r="M139" s="188"/>
      <c r="N139" s="188"/>
      <c r="O139" s="196"/>
      <c r="P139" s="188"/>
      <c r="Q139" s="188"/>
      <c r="R139" s="188"/>
    </row>
    <row r="140" spans="1:18" ht="20.25">
      <c r="A140" s="190"/>
      <c r="B140" s="192" t="s">
        <v>354</v>
      </c>
      <c r="C140" s="192"/>
      <c r="D140" s="191"/>
      <c r="E140" s="190"/>
      <c r="F140" s="190"/>
      <c r="G140" s="192"/>
      <c r="H140" s="192"/>
      <c r="I140" s="192"/>
      <c r="J140" s="192"/>
      <c r="K140" s="192"/>
      <c r="L140" s="192"/>
      <c r="M140" s="192"/>
      <c r="N140" s="192"/>
      <c r="O140" s="197"/>
      <c r="P140" s="192"/>
      <c r="Q140" s="192"/>
      <c r="R140" s="192"/>
    </row>
    <row r="141" spans="1:18" ht="20.25">
      <c r="A141" s="186">
        <v>3</v>
      </c>
      <c r="B141" s="188" t="s">
        <v>286</v>
      </c>
      <c r="C141" s="188" t="s">
        <v>187</v>
      </c>
      <c r="D141" s="241">
        <f>'[1]แยกตามข้อบัญญัติ 59 (2)'!$M$169</f>
        <v>5000</v>
      </c>
      <c r="E141" s="186" t="s">
        <v>241</v>
      </c>
      <c r="F141" s="186" t="s">
        <v>254</v>
      </c>
      <c r="G141" s="188"/>
      <c r="H141" s="188"/>
      <c r="I141" s="188"/>
      <c r="J141" s="188"/>
      <c r="K141" s="188"/>
      <c r="L141" s="188"/>
      <c r="M141" s="188"/>
      <c r="N141" s="188"/>
      <c r="O141" s="196"/>
      <c r="P141" s="188"/>
      <c r="Q141" s="188"/>
      <c r="R141" s="188"/>
    </row>
    <row r="142" spans="1:18" ht="20.25">
      <c r="A142" s="190"/>
      <c r="B142" s="192" t="s">
        <v>287</v>
      </c>
      <c r="C142" s="192"/>
      <c r="D142" s="191"/>
      <c r="E142" s="190"/>
      <c r="F142" s="190" t="s">
        <v>185</v>
      </c>
      <c r="G142" s="192"/>
      <c r="H142" s="192"/>
      <c r="I142" s="192"/>
      <c r="J142" s="192"/>
      <c r="K142" s="192"/>
      <c r="L142" s="192"/>
      <c r="M142" s="192"/>
      <c r="N142" s="192"/>
      <c r="O142" s="197"/>
      <c r="P142" s="192"/>
      <c r="Q142" s="192"/>
      <c r="R142" s="192"/>
    </row>
    <row r="143" spans="1:18" ht="20.25">
      <c r="A143" s="186">
        <v>4</v>
      </c>
      <c r="B143" s="188" t="s">
        <v>290</v>
      </c>
      <c r="C143" s="201" t="s">
        <v>189</v>
      </c>
      <c r="D143" s="247">
        <v>5000</v>
      </c>
      <c r="E143" s="186" t="s">
        <v>36</v>
      </c>
      <c r="F143" s="186" t="s">
        <v>258</v>
      </c>
      <c r="G143" s="188"/>
      <c r="H143" s="188"/>
      <c r="I143" s="188"/>
      <c r="J143" s="188"/>
      <c r="K143" s="188"/>
      <c r="L143" s="188"/>
      <c r="M143" s="188"/>
      <c r="N143" s="188"/>
      <c r="O143" s="196"/>
      <c r="P143" s="188"/>
      <c r="Q143" s="188"/>
      <c r="R143" s="188"/>
    </row>
    <row r="144" spans="1:18" s="202" customFormat="1" ht="20.25">
      <c r="A144" s="190"/>
      <c r="B144" s="192" t="s">
        <v>291</v>
      </c>
      <c r="C144" s="206" t="s">
        <v>255</v>
      </c>
      <c r="D144" s="207"/>
      <c r="E144" s="190"/>
      <c r="F144" s="190"/>
      <c r="G144" s="192"/>
      <c r="H144" s="192"/>
      <c r="I144" s="192"/>
      <c r="J144" s="192"/>
      <c r="K144" s="192"/>
      <c r="L144" s="192"/>
      <c r="M144" s="192"/>
      <c r="N144" s="192"/>
      <c r="O144" s="197"/>
      <c r="P144" s="192"/>
      <c r="Q144" s="192"/>
      <c r="R144" s="192"/>
    </row>
    <row r="145" spans="1:18" s="202" customFormat="1" ht="20.25">
      <c r="A145" s="186">
        <v>5</v>
      </c>
      <c r="B145" s="188" t="s">
        <v>292</v>
      </c>
      <c r="C145" s="201" t="s">
        <v>189</v>
      </c>
      <c r="D145" s="247">
        <v>5000</v>
      </c>
      <c r="E145" s="186" t="s">
        <v>36</v>
      </c>
      <c r="F145" s="186" t="s">
        <v>258</v>
      </c>
      <c r="G145" s="188"/>
      <c r="H145" s="188"/>
      <c r="I145" s="188"/>
      <c r="J145" s="188"/>
      <c r="K145" s="188"/>
      <c r="L145" s="188"/>
      <c r="M145" s="188"/>
      <c r="N145" s="188"/>
      <c r="O145" s="196"/>
      <c r="P145" s="188"/>
      <c r="Q145" s="188"/>
      <c r="R145" s="188"/>
    </row>
    <row r="146" spans="1:18" s="202" customFormat="1" ht="20.25">
      <c r="A146" s="190"/>
      <c r="B146" s="192" t="s">
        <v>293</v>
      </c>
      <c r="C146" s="206" t="s">
        <v>255</v>
      </c>
      <c r="D146" s="207"/>
      <c r="E146" s="190"/>
      <c r="F146" s="190"/>
      <c r="G146" s="192"/>
      <c r="H146" s="192"/>
      <c r="I146" s="192"/>
      <c r="J146" s="192"/>
      <c r="K146" s="192"/>
      <c r="L146" s="192"/>
      <c r="M146" s="192"/>
      <c r="N146" s="192"/>
      <c r="O146" s="197"/>
      <c r="P146" s="192"/>
      <c r="Q146" s="192"/>
      <c r="R146" s="192"/>
    </row>
    <row r="147" spans="1:18" s="202" customFormat="1" ht="31.5" customHeight="1">
      <c r="A147" s="271">
        <v>6</v>
      </c>
      <c r="B147" s="272" t="s">
        <v>294</v>
      </c>
      <c r="C147" s="272" t="s">
        <v>200</v>
      </c>
      <c r="D147" s="273">
        <f>'[1]แยกตามข้อบัญญัติ 59 (2)'!$M$170</f>
        <v>5000</v>
      </c>
      <c r="E147" s="271" t="s">
        <v>36</v>
      </c>
      <c r="F147" s="271" t="s">
        <v>258</v>
      </c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1:18" s="202" customFormat="1" ht="20.25">
      <c r="A148" s="186">
        <v>7</v>
      </c>
      <c r="B148" s="188" t="s">
        <v>259</v>
      </c>
      <c r="C148" s="188" t="s">
        <v>200</v>
      </c>
      <c r="D148" s="243">
        <v>5000</v>
      </c>
      <c r="E148" s="186" t="s">
        <v>36</v>
      </c>
      <c r="F148" s="186" t="s">
        <v>258</v>
      </c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1:18" s="202" customFormat="1" ht="20.25">
      <c r="A149" s="193"/>
      <c r="B149" s="195" t="s">
        <v>295</v>
      </c>
      <c r="C149" s="195"/>
      <c r="D149" s="194"/>
      <c r="E149" s="193"/>
      <c r="F149" s="193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</row>
    <row r="150" spans="1:18" s="202" customFormat="1" ht="20.25">
      <c r="A150" s="186">
        <v>8</v>
      </c>
      <c r="B150" s="188" t="s">
        <v>320</v>
      </c>
      <c r="C150" s="188" t="s">
        <v>84</v>
      </c>
      <c r="D150" s="241">
        <v>964000</v>
      </c>
      <c r="E150" s="186" t="s">
        <v>36</v>
      </c>
      <c r="F150" s="186" t="s">
        <v>37</v>
      </c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1:18" s="202" customFormat="1" ht="20.25">
      <c r="A151" s="193"/>
      <c r="B151" s="195" t="s">
        <v>350</v>
      </c>
      <c r="C151" s="195" t="s">
        <v>85</v>
      </c>
      <c r="D151" s="194"/>
      <c r="E151" s="193"/>
      <c r="F151" s="193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</row>
    <row r="152" spans="1:18" s="202" customFormat="1" ht="20.25">
      <c r="A152" s="186">
        <v>9</v>
      </c>
      <c r="B152" s="188" t="s">
        <v>320</v>
      </c>
      <c r="C152" s="188" t="s">
        <v>84</v>
      </c>
      <c r="D152" s="241">
        <v>471000</v>
      </c>
      <c r="E152" s="186" t="s">
        <v>36</v>
      </c>
      <c r="F152" s="186" t="s">
        <v>37</v>
      </c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</row>
    <row r="153" spans="1:18" s="202" customFormat="1" ht="20.25">
      <c r="A153" s="193"/>
      <c r="B153" s="195" t="s">
        <v>321</v>
      </c>
      <c r="C153" s="195" t="s">
        <v>85</v>
      </c>
      <c r="D153" s="194"/>
      <c r="E153" s="193"/>
      <c r="F153" s="193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</row>
    <row r="154" spans="1:18" ht="20.25">
      <c r="A154" s="186">
        <v>10</v>
      </c>
      <c r="B154" s="188" t="s">
        <v>427</v>
      </c>
      <c r="C154" s="188" t="s">
        <v>429</v>
      </c>
      <c r="D154" s="241">
        <v>797500</v>
      </c>
      <c r="E154" s="186" t="s">
        <v>36</v>
      </c>
      <c r="F154" s="186" t="s">
        <v>37</v>
      </c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1:18" ht="20.25">
      <c r="A155" s="193"/>
      <c r="B155" s="195" t="s">
        <v>428</v>
      </c>
      <c r="C155" s="195" t="s">
        <v>430</v>
      </c>
      <c r="D155" s="194"/>
      <c r="E155" s="193"/>
      <c r="F155" s="193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</row>
    <row r="156" spans="1:18" ht="20.25">
      <c r="A156" s="253" t="s">
        <v>8</v>
      </c>
      <c r="B156" s="253"/>
      <c r="C156" s="253"/>
      <c r="D156" s="157">
        <f>SUM(D137:D155)</f>
        <v>2277500</v>
      </c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</row>
    <row r="157" spans="1:18" ht="20.25">
      <c r="A157" s="151"/>
      <c r="B157" s="152"/>
      <c r="C157" s="152"/>
      <c r="D157" s="153"/>
      <c r="E157" s="151"/>
      <c r="F157" s="151"/>
      <c r="G157" s="152"/>
      <c r="H157" s="152"/>
      <c r="I157" s="152"/>
      <c r="J157" s="152"/>
      <c r="K157" s="152"/>
      <c r="L157" s="152"/>
      <c r="M157" s="152"/>
      <c r="N157" s="152"/>
      <c r="O157" s="208">
        <v>21</v>
      </c>
      <c r="P157" s="152"/>
      <c r="Q157" s="152"/>
      <c r="R157" s="152"/>
    </row>
    <row r="158" spans="1:18" ht="20.25">
      <c r="A158" s="151"/>
      <c r="B158" s="152"/>
      <c r="C158" s="152"/>
      <c r="D158" s="153"/>
      <c r="E158" s="151"/>
      <c r="F158" s="151"/>
      <c r="G158" s="152"/>
      <c r="H158" s="152"/>
      <c r="I158" s="152"/>
      <c r="J158" s="152"/>
      <c r="K158" s="152"/>
      <c r="L158" s="152"/>
      <c r="M158" s="152"/>
      <c r="N158" s="293" t="s">
        <v>327</v>
      </c>
      <c r="O158" s="294"/>
      <c r="P158" s="295"/>
      <c r="Q158" s="152"/>
      <c r="R158" s="152"/>
    </row>
    <row r="159" spans="1:12" ht="20.25">
      <c r="A159" s="251" t="s">
        <v>32</v>
      </c>
      <c r="B159" s="251"/>
      <c r="C159" s="251"/>
      <c r="D159" s="251"/>
      <c r="E159" s="251"/>
      <c r="L159" s="53"/>
    </row>
    <row r="160" spans="1:18" s="189" customFormat="1" ht="20.25">
      <c r="A160" s="252" t="s">
        <v>339</v>
      </c>
      <c r="B160" s="252"/>
      <c r="C160" s="252"/>
      <c r="D160" s="252"/>
      <c r="E160" s="252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</row>
    <row r="161" spans="1:18" s="189" customFormat="1" ht="18.75">
      <c r="A161" s="154" t="s">
        <v>183</v>
      </c>
      <c r="B161" s="154" t="s">
        <v>12</v>
      </c>
      <c r="C161" s="110" t="s">
        <v>13</v>
      </c>
      <c r="D161" s="154" t="s">
        <v>15</v>
      </c>
      <c r="E161" s="154" t="s">
        <v>16</v>
      </c>
      <c r="F161" s="296" t="s">
        <v>328</v>
      </c>
      <c r="G161" s="306" t="s">
        <v>384</v>
      </c>
      <c r="H161" s="307"/>
      <c r="I161" s="308"/>
      <c r="J161" s="306" t="s">
        <v>383</v>
      </c>
      <c r="K161" s="307"/>
      <c r="L161" s="307"/>
      <c r="M161" s="307"/>
      <c r="N161" s="307"/>
      <c r="O161" s="307"/>
      <c r="P161" s="307"/>
      <c r="Q161" s="307"/>
      <c r="R161" s="308"/>
    </row>
    <row r="162" spans="1:18" s="189" customFormat="1" ht="18.75">
      <c r="A162" s="155" t="s">
        <v>184</v>
      </c>
      <c r="B162" s="155"/>
      <c r="C162" s="111" t="s">
        <v>330</v>
      </c>
      <c r="D162" s="155"/>
      <c r="E162" s="155" t="s">
        <v>17</v>
      </c>
      <c r="F162" s="297"/>
      <c r="G162" s="156" t="s">
        <v>19</v>
      </c>
      <c r="H162" s="156" t="s">
        <v>20</v>
      </c>
      <c r="I162" s="156" t="s">
        <v>21</v>
      </c>
      <c r="J162" s="156" t="s">
        <v>22</v>
      </c>
      <c r="K162" s="156" t="s">
        <v>23</v>
      </c>
      <c r="L162" s="156" t="s">
        <v>24</v>
      </c>
      <c r="M162" s="156" t="s">
        <v>25</v>
      </c>
      <c r="N162" s="156" t="s">
        <v>26</v>
      </c>
      <c r="O162" s="156" t="s">
        <v>27</v>
      </c>
      <c r="P162" s="156" t="s">
        <v>28</v>
      </c>
      <c r="Q162" s="156" t="s">
        <v>29</v>
      </c>
      <c r="R162" s="156" t="s">
        <v>30</v>
      </c>
    </row>
    <row r="163" spans="1:18" s="189" customFormat="1" ht="18.75">
      <c r="A163" s="186">
        <v>11</v>
      </c>
      <c r="B163" s="188" t="s">
        <v>82</v>
      </c>
      <c r="C163" s="188" t="s">
        <v>84</v>
      </c>
      <c r="D163" s="241">
        <v>830000</v>
      </c>
      <c r="E163" s="186" t="s">
        <v>36</v>
      </c>
      <c r="F163" s="186" t="s">
        <v>37</v>
      </c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</row>
    <row r="164" spans="1:18" ht="20.25">
      <c r="A164" s="190"/>
      <c r="B164" s="192"/>
      <c r="C164" s="192" t="s">
        <v>85</v>
      </c>
      <c r="D164" s="191"/>
      <c r="E164" s="190"/>
      <c r="F164" s="190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</row>
    <row r="165" spans="1:18" ht="20.25">
      <c r="A165" s="190"/>
      <c r="B165" s="192"/>
      <c r="C165" s="192" t="s">
        <v>322</v>
      </c>
      <c r="D165" s="191"/>
      <c r="E165" s="190"/>
      <c r="F165" s="190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</row>
    <row r="166" spans="1:18" s="160" customFormat="1" ht="20.25">
      <c r="A166" s="253" t="s">
        <v>8</v>
      </c>
      <c r="B166" s="253"/>
      <c r="C166" s="253"/>
      <c r="D166" s="157">
        <v>830000</v>
      </c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10"/>
      <c r="Q166" s="310"/>
      <c r="R166" s="310"/>
    </row>
    <row r="167" spans="1:18" ht="20.2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P167" s="160"/>
      <c r="Q167" s="160"/>
      <c r="R167" s="160"/>
    </row>
    <row r="168" spans="1:18" ht="20.2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08"/>
      <c r="P168" s="160"/>
      <c r="Q168" s="160"/>
      <c r="R168" s="160"/>
    </row>
    <row r="169" spans="1:18" s="202" customFormat="1" ht="20.2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208"/>
      <c r="P169" s="160"/>
      <c r="Q169" s="160"/>
      <c r="R169" s="160"/>
    </row>
    <row r="170" spans="1:18" s="202" customFormat="1" ht="20.2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08"/>
      <c r="P170" s="160"/>
      <c r="Q170" s="160"/>
      <c r="R170" s="160"/>
    </row>
    <row r="171" spans="1:18" s="202" customFormat="1" ht="20.2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08"/>
      <c r="P171" s="160"/>
      <c r="Q171" s="160"/>
      <c r="R171" s="160"/>
    </row>
    <row r="172" spans="1:18" s="202" customFormat="1" ht="20.2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08"/>
      <c r="P172" s="160"/>
      <c r="Q172" s="160"/>
      <c r="R172" s="160"/>
    </row>
    <row r="173" spans="1:18" s="202" customFormat="1" ht="20.2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08"/>
      <c r="P173" s="160"/>
      <c r="Q173" s="160"/>
      <c r="R173" s="160"/>
    </row>
    <row r="174" spans="1:18" s="202" customFormat="1" ht="20.2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08"/>
      <c r="P174" s="160"/>
      <c r="Q174" s="160"/>
      <c r="R174" s="160"/>
    </row>
    <row r="175" spans="1:18" s="202" customFormat="1" ht="20.2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208"/>
      <c r="P175" s="160"/>
      <c r="Q175" s="160"/>
      <c r="R175" s="160"/>
    </row>
    <row r="176" spans="1:18" s="202" customFormat="1" ht="20.2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08"/>
      <c r="P176" s="160"/>
      <c r="Q176" s="160"/>
      <c r="R176" s="160"/>
    </row>
    <row r="177" spans="1:18" s="202" customFormat="1" ht="20.2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208"/>
      <c r="P177" s="160"/>
      <c r="Q177" s="160"/>
      <c r="R177" s="160"/>
    </row>
    <row r="178" spans="1:18" s="202" customFormat="1" ht="20.2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208"/>
      <c r="P178" s="160"/>
      <c r="Q178" s="160"/>
      <c r="R178" s="160"/>
    </row>
    <row r="179" spans="1:18" s="202" customFormat="1" ht="20.2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08"/>
      <c r="P179" s="160"/>
      <c r="Q179" s="160"/>
      <c r="R179" s="160"/>
    </row>
    <row r="180" spans="1:18" s="202" customFormat="1" ht="20.2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08"/>
      <c r="P180" s="160"/>
      <c r="Q180" s="160"/>
      <c r="R180" s="160"/>
    </row>
    <row r="181" spans="1:18" s="202" customFormat="1" ht="20.2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08"/>
      <c r="P181" s="160"/>
      <c r="Q181" s="160"/>
      <c r="R181" s="160"/>
    </row>
    <row r="182" spans="1:18" s="158" customFormat="1" ht="20.2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08"/>
      <c r="P182" s="160"/>
      <c r="Q182" s="160"/>
      <c r="R182" s="160"/>
    </row>
    <row r="183" spans="1:18" ht="20.2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208">
        <v>22</v>
      </c>
      <c r="P183" s="160"/>
      <c r="Q183" s="160"/>
      <c r="R183" s="160"/>
    </row>
    <row r="184" spans="1:18" ht="20.25">
      <c r="A184" s="151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293" t="s">
        <v>327</v>
      </c>
      <c r="O184" s="294"/>
      <c r="P184" s="295"/>
      <c r="Q184" s="152"/>
      <c r="R184" s="152"/>
    </row>
    <row r="185" spans="1:5" ht="20.25">
      <c r="A185" s="251" t="s">
        <v>32</v>
      </c>
      <c r="B185" s="251"/>
      <c r="C185" s="251"/>
      <c r="D185" s="251"/>
      <c r="E185" s="251"/>
    </row>
    <row r="186" spans="1:6" ht="20.25">
      <c r="A186" s="167" t="s">
        <v>349</v>
      </c>
      <c r="B186" s="167"/>
      <c r="C186" s="167"/>
      <c r="D186" s="167"/>
      <c r="E186" s="167"/>
      <c r="F186" s="167"/>
    </row>
    <row r="187" spans="1:18" ht="20.25">
      <c r="A187" s="154" t="s">
        <v>183</v>
      </c>
      <c r="B187" s="154" t="s">
        <v>12</v>
      </c>
      <c r="C187" s="110" t="s">
        <v>13</v>
      </c>
      <c r="D187" s="154" t="s">
        <v>15</v>
      </c>
      <c r="E187" s="154" t="s">
        <v>16</v>
      </c>
      <c r="F187" s="296" t="s">
        <v>328</v>
      </c>
      <c r="G187" s="306" t="s">
        <v>410</v>
      </c>
      <c r="H187" s="307"/>
      <c r="I187" s="308"/>
      <c r="J187" s="306" t="s">
        <v>411</v>
      </c>
      <c r="K187" s="307"/>
      <c r="L187" s="307"/>
      <c r="M187" s="307"/>
      <c r="N187" s="307"/>
      <c r="O187" s="307"/>
      <c r="P187" s="307"/>
      <c r="Q187" s="307"/>
      <c r="R187" s="308"/>
    </row>
    <row r="188" spans="1:18" ht="20.25">
      <c r="A188" s="155" t="s">
        <v>184</v>
      </c>
      <c r="B188" s="155"/>
      <c r="C188" s="111" t="s">
        <v>330</v>
      </c>
      <c r="D188" s="155"/>
      <c r="E188" s="155" t="s">
        <v>17</v>
      </c>
      <c r="F188" s="297"/>
      <c r="G188" s="156" t="s">
        <v>19</v>
      </c>
      <c r="H188" s="156" t="s">
        <v>20</v>
      </c>
      <c r="I188" s="156" t="s">
        <v>21</v>
      </c>
      <c r="J188" s="156" t="s">
        <v>22</v>
      </c>
      <c r="K188" s="156" t="s">
        <v>23</v>
      </c>
      <c r="L188" s="156" t="s">
        <v>24</v>
      </c>
      <c r="M188" s="156" t="s">
        <v>25</v>
      </c>
      <c r="N188" s="156" t="s">
        <v>26</v>
      </c>
      <c r="O188" s="156" t="s">
        <v>27</v>
      </c>
      <c r="P188" s="156" t="s">
        <v>28</v>
      </c>
      <c r="Q188" s="156" t="s">
        <v>29</v>
      </c>
      <c r="R188" s="156" t="s">
        <v>30</v>
      </c>
    </row>
    <row r="189" spans="1:18" ht="20.25">
      <c r="A189" s="311"/>
      <c r="B189" s="314" t="s">
        <v>238</v>
      </c>
      <c r="C189" s="199" t="s">
        <v>367</v>
      </c>
      <c r="D189" s="244">
        <v>68940</v>
      </c>
      <c r="E189" s="214" t="s">
        <v>36</v>
      </c>
      <c r="F189" s="214" t="s">
        <v>199</v>
      </c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</row>
    <row r="190" spans="1:18" ht="20.25">
      <c r="A190" s="312"/>
      <c r="B190" s="315"/>
      <c r="C190" s="199" t="s">
        <v>368</v>
      </c>
      <c r="D190" s="244">
        <v>9000</v>
      </c>
      <c r="E190" s="214" t="s">
        <v>36</v>
      </c>
      <c r="F190" s="214" t="s">
        <v>199</v>
      </c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</row>
    <row r="191" spans="1:18" ht="20.25">
      <c r="A191" s="312"/>
      <c r="B191" s="315"/>
      <c r="C191" s="199" t="s">
        <v>369</v>
      </c>
      <c r="D191" s="245">
        <v>8644800</v>
      </c>
      <c r="E191" s="214" t="s">
        <v>241</v>
      </c>
      <c r="F191" s="214" t="s">
        <v>263</v>
      </c>
      <c r="G191" s="215"/>
      <c r="H191" s="215"/>
      <c r="I191" s="215"/>
      <c r="J191" s="215"/>
      <c r="K191" s="215"/>
      <c r="L191" s="215"/>
      <c r="M191" s="215"/>
      <c r="N191" s="215"/>
      <c r="O191" s="216"/>
      <c r="P191" s="215"/>
      <c r="Q191" s="215"/>
      <c r="R191" s="215"/>
    </row>
    <row r="192" spans="1:18" ht="20.25">
      <c r="A192" s="312"/>
      <c r="B192" s="315"/>
      <c r="C192" s="199" t="s">
        <v>264</v>
      </c>
      <c r="D192" s="245">
        <v>2409600</v>
      </c>
      <c r="E192" s="214" t="s">
        <v>241</v>
      </c>
      <c r="F192" s="214" t="s">
        <v>263</v>
      </c>
      <c r="G192" s="215"/>
      <c r="H192" s="215"/>
      <c r="I192" s="215"/>
      <c r="J192" s="215"/>
      <c r="K192" s="215"/>
      <c r="L192" s="215"/>
      <c r="M192" s="215"/>
      <c r="N192" s="215"/>
      <c r="O192" s="216"/>
      <c r="P192" s="215"/>
      <c r="Q192" s="215"/>
      <c r="R192" s="215"/>
    </row>
    <row r="193" spans="1:18" ht="20.25">
      <c r="A193" s="312"/>
      <c r="B193" s="315"/>
      <c r="C193" s="199" t="s">
        <v>265</v>
      </c>
      <c r="D193" s="245">
        <v>72000</v>
      </c>
      <c r="E193" s="214" t="s">
        <v>241</v>
      </c>
      <c r="F193" s="214" t="s">
        <v>263</v>
      </c>
      <c r="G193" s="215"/>
      <c r="H193" s="215"/>
      <c r="I193" s="215"/>
      <c r="J193" s="215"/>
      <c r="K193" s="215"/>
      <c r="L193" s="215"/>
      <c r="M193" s="215"/>
      <c r="N193" s="215"/>
      <c r="O193" s="216"/>
      <c r="P193" s="215"/>
      <c r="Q193" s="215"/>
      <c r="R193" s="215"/>
    </row>
    <row r="194" spans="1:18" ht="20.25">
      <c r="A194" s="312"/>
      <c r="B194" s="315"/>
      <c r="C194" s="213" t="s">
        <v>266</v>
      </c>
      <c r="D194" s="246">
        <v>447382</v>
      </c>
      <c r="E194" s="186" t="s">
        <v>241</v>
      </c>
      <c r="F194" s="186" t="s">
        <v>199</v>
      </c>
      <c r="G194" s="188"/>
      <c r="H194" s="188"/>
      <c r="I194" s="188"/>
      <c r="J194" s="188"/>
      <c r="K194" s="188"/>
      <c r="L194" s="188"/>
      <c r="M194" s="188"/>
      <c r="N194" s="188"/>
      <c r="O194" s="196"/>
      <c r="P194" s="188"/>
      <c r="Q194" s="188"/>
      <c r="R194" s="188"/>
    </row>
    <row r="195" spans="1:18" ht="20.25">
      <c r="A195" s="312"/>
      <c r="B195" s="315"/>
      <c r="C195" s="213" t="s">
        <v>370</v>
      </c>
      <c r="D195" s="246">
        <v>90000</v>
      </c>
      <c r="E195" s="186" t="s">
        <v>241</v>
      </c>
      <c r="F195" s="186" t="s">
        <v>211</v>
      </c>
      <c r="G195" s="188"/>
      <c r="H195" s="188"/>
      <c r="I195" s="188"/>
      <c r="J195" s="188"/>
      <c r="K195" s="188"/>
      <c r="L195" s="188"/>
      <c r="M195" s="188"/>
      <c r="N195" s="188"/>
      <c r="O195" s="196"/>
      <c r="P195" s="188"/>
      <c r="Q195" s="188"/>
      <c r="R195" s="188"/>
    </row>
    <row r="196" spans="1:18" ht="37.5">
      <c r="A196" s="313"/>
      <c r="B196" s="316"/>
      <c r="C196" s="199" t="s">
        <v>239</v>
      </c>
      <c r="D196" s="242">
        <v>320000</v>
      </c>
      <c r="E196" s="214" t="s">
        <v>36</v>
      </c>
      <c r="F196" s="214" t="s">
        <v>199</v>
      </c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</row>
    <row r="197" spans="1:18" s="158" customFormat="1" ht="21.75" customHeight="1">
      <c r="A197" s="253" t="s">
        <v>8</v>
      </c>
      <c r="B197" s="253"/>
      <c r="C197" s="253"/>
      <c r="D197" s="157">
        <f>SUM(D189:D196)</f>
        <v>12061722</v>
      </c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</row>
    <row r="198" spans="1:18" s="158" customFormat="1" ht="20.25" customHeight="1">
      <c r="A198" s="168"/>
      <c r="B198" s="168"/>
      <c r="C198" s="168"/>
      <c r="D198" s="169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</row>
    <row r="199" spans="1:18" ht="24" customHeight="1">
      <c r="A199" s="168"/>
      <c r="B199" s="168"/>
      <c r="C199" s="168"/>
      <c r="D199" s="169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</row>
    <row r="200" spans="1:18" ht="24" customHeight="1">
      <c r="A200" s="168"/>
      <c r="B200" s="168"/>
      <c r="C200" s="168"/>
      <c r="D200" s="169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</row>
    <row r="201" spans="1:18" ht="24" customHeight="1">
      <c r="A201" s="168"/>
      <c r="B201" s="168"/>
      <c r="C201" s="168"/>
      <c r="D201" s="169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</row>
    <row r="202" spans="1:18" ht="23.25" customHeight="1">
      <c r="A202" s="168"/>
      <c r="B202" s="168"/>
      <c r="C202" s="168"/>
      <c r="D202" s="169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</row>
    <row r="203" spans="1:18" ht="23.25" customHeight="1">
      <c r="A203" s="168"/>
      <c r="B203" s="168"/>
      <c r="C203" s="168"/>
      <c r="D203" s="169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</row>
    <row r="204" spans="1:18" s="158" customFormat="1" ht="42.75" customHeight="1">
      <c r="A204" s="168"/>
      <c r="B204" s="168"/>
      <c r="C204" s="168"/>
      <c r="D204" s="169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</row>
    <row r="205" spans="1:18" s="158" customFormat="1" ht="18.75">
      <c r="A205" s="168"/>
      <c r="B205" s="168"/>
      <c r="C205" s="168"/>
      <c r="D205" s="169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</row>
    <row r="206" spans="1:18" s="171" customFormat="1" ht="20.25">
      <c r="A206" s="168"/>
      <c r="B206" s="168"/>
      <c r="C206" s="168"/>
      <c r="D206" s="169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221">
        <v>23</v>
      </c>
      <c r="P206" s="170"/>
      <c r="Q206" s="170"/>
      <c r="R206" s="170"/>
    </row>
    <row r="207" spans="1:18" s="171" customFormat="1" ht="2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</row>
    <row r="208" spans="1:18" s="171" customFormat="1" ht="20.2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</row>
    <row r="209" spans="1:18" s="171" customFormat="1" ht="20.2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</row>
    <row r="210" spans="1:18" s="171" customFormat="1" ht="2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</row>
    <row r="211" spans="1:18" s="171" customFormat="1" ht="2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</row>
    <row r="212" spans="1:18" s="171" customFormat="1" ht="2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</row>
    <row r="213" spans="1:18" s="171" customFormat="1" ht="20.2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</row>
    <row r="214" spans="1:18" s="171" customFormat="1" ht="20.2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</row>
  </sheetData>
  <sheetProtection/>
  <mergeCells count="54">
    <mergeCell ref="A30:E30"/>
    <mergeCell ref="N158:P158"/>
    <mergeCell ref="N81:P81"/>
    <mergeCell ref="G58:I58"/>
    <mergeCell ref="N54:P54"/>
    <mergeCell ref="G110:I110"/>
    <mergeCell ref="E130:R130"/>
    <mergeCell ref="J31:R31"/>
    <mergeCell ref="J110:R110"/>
    <mergeCell ref="J58:R58"/>
    <mergeCell ref="J5:R5"/>
    <mergeCell ref="N1:P1"/>
    <mergeCell ref="G5:I5"/>
    <mergeCell ref="A3:E3"/>
    <mergeCell ref="A4:E4"/>
    <mergeCell ref="A10:C10"/>
    <mergeCell ref="F5:F6"/>
    <mergeCell ref="B7:B9"/>
    <mergeCell ref="E10:R10"/>
    <mergeCell ref="G135:I135"/>
    <mergeCell ref="J135:R135"/>
    <mergeCell ref="G85:I85"/>
    <mergeCell ref="J85:R85"/>
    <mergeCell ref="N27:P27"/>
    <mergeCell ref="A29:E29"/>
    <mergeCell ref="A42:C42"/>
    <mergeCell ref="E42:R42"/>
    <mergeCell ref="A56:E56"/>
    <mergeCell ref="A57:E57"/>
    <mergeCell ref="F31:F32"/>
    <mergeCell ref="G31:I31"/>
    <mergeCell ref="E156:R156"/>
    <mergeCell ref="E89:R89"/>
    <mergeCell ref="A84:E84"/>
    <mergeCell ref="E63:R63"/>
    <mergeCell ref="N106:P106"/>
    <mergeCell ref="F110:F111"/>
    <mergeCell ref="F85:F86"/>
    <mergeCell ref="B189:B196"/>
    <mergeCell ref="N184:P184"/>
    <mergeCell ref="E166:R166"/>
    <mergeCell ref="F135:F136"/>
    <mergeCell ref="F58:F59"/>
    <mergeCell ref="A83:E83"/>
    <mergeCell ref="G161:I161"/>
    <mergeCell ref="J161:R161"/>
    <mergeCell ref="A63:C63"/>
    <mergeCell ref="N132:P132"/>
    <mergeCell ref="E197:R197"/>
    <mergeCell ref="G187:I187"/>
    <mergeCell ref="J187:R187"/>
    <mergeCell ref="F187:F188"/>
    <mergeCell ref="F161:F162"/>
    <mergeCell ref="A189:A196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SheetLayoutView="100" zoomScalePageLayoutView="0" workbookViewId="0" topLeftCell="A13">
      <selection activeCell="B7" sqref="B7:B9"/>
    </sheetView>
  </sheetViews>
  <sheetFormatPr defaultColWidth="9.140625" defaultRowHeight="12.75"/>
  <cols>
    <col min="1" max="1" width="6.8515625" style="158" customWidth="1"/>
    <col min="2" max="2" width="26.57421875" style="158" customWidth="1"/>
    <col min="3" max="3" width="26.00390625" style="158" customWidth="1"/>
    <col min="4" max="4" width="11.00390625" style="158" customWidth="1"/>
    <col min="5" max="5" width="10.7109375" style="158" customWidth="1"/>
    <col min="6" max="6" width="11.7109375" style="158" customWidth="1"/>
    <col min="7" max="7" width="3.8515625" style="158" customWidth="1"/>
    <col min="8" max="8" width="4.28125" style="158" customWidth="1"/>
    <col min="9" max="9" width="3.7109375" style="158" customWidth="1"/>
    <col min="10" max="10" width="3.8515625" style="158" customWidth="1"/>
    <col min="11" max="12" width="4.00390625" style="158" customWidth="1"/>
    <col min="13" max="13" width="4.421875" style="158" customWidth="1"/>
    <col min="14" max="16" width="4.00390625" style="158" customWidth="1"/>
    <col min="17" max="17" width="3.57421875" style="158" customWidth="1"/>
    <col min="18" max="18" width="4.00390625" style="158" customWidth="1"/>
    <col min="19" max="16384" width="9.140625" style="158" customWidth="1"/>
  </cols>
  <sheetData>
    <row r="1" spans="14:16" ht="18.75">
      <c r="N1" s="289" t="s">
        <v>327</v>
      </c>
      <c r="O1" s="289"/>
      <c r="P1" s="289"/>
    </row>
    <row r="3" ht="18.75">
      <c r="A3" s="172" t="s">
        <v>33</v>
      </c>
    </row>
    <row r="4" spans="1:6" ht="18.75">
      <c r="A4" s="115" t="s">
        <v>300</v>
      </c>
      <c r="B4" s="172"/>
      <c r="C4" s="172"/>
      <c r="D4" s="172"/>
      <c r="E4" s="172"/>
      <c r="F4" s="172"/>
    </row>
    <row r="5" spans="1:18" ht="18.75">
      <c r="A5" s="154" t="s">
        <v>11</v>
      </c>
      <c r="B5" s="154" t="s">
        <v>12</v>
      </c>
      <c r="C5" s="110" t="s">
        <v>13</v>
      </c>
      <c r="D5" s="154" t="s">
        <v>15</v>
      </c>
      <c r="E5" s="154" t="s">
        <v>16</v>
      </c>
      <c r="F5" s="296" t="s">
        <v>328</v>
      </c>
      <c r="G5" s="306" t="s">
        <v>410</v>
      </c>
      <c r="H5" s="307"/>
      <c r="I5" s="308"/>
      <c r="J5" s="306" t="s">
        <v>411</v>
      </c>
      <c r="K5" s="307"/>
      <c r="L5" s="307"/>
      <c r="M5" s="307"/>
      <c r="N5" s="307"/>
      <c r="O5" s="307"/>
      <c r="P5" s="307"/>
      <c r="Q5" s="307"/>
      <c r="R5" s="308"/>
    </row>
    <row r="6" spans="1:18" ht="18.75">
      <c r="A6" s="155"/>
      <c r="B6" s="155"/>
      <c r="C6" s="111" t="s">
        <v>330</v>
      </c>
      <c r="D6" s="155"/>
      <c r="E6" s="155" t="s">
        <v>17</v>
      </c>
      <c r="F6" s="297"/>
      <c r="G6" s="156" t="s">
        <v>19</v>
      </c>
      <c r="H6" s="156" t="s">
        <v>20</v>
      </c>
      <c r="I6" s="156" t="s">
        <v>21</v>
      </c>
      <c r="J6" s="156" t="s">
        <v>22</v>
      </c>
      <c r="K6" s="156" t="s">
        <v>23</v>
      </c>
      <c r="L6" s="156" t="s">
        <v>24</v>
      </c>
      <c r="M6" s="156" t="s">
        <v>25</v>
      </c>
      <c r="N6" s="156" t="s">
        <v>26</v>
      </c>
      <c r="O6" s="156" t="s">
        <v>27</v>
      </c>
      <c r="P6" s="156" t="s">
        <v>28</v>
      </c>
      <c r="Q6" s="156" t="s">
        <v>29</v>
      </c>
      <c r="R6" s="156" t="s">
        <v>30</v>
      </c>
    </row>
    <row r="7" spans="1:18" s="189" customFormat="1" ht="18.75">
      <c r="A7" s="186">
        <v>1</v>
      </c>
      <c r="B7" s="320" t="s">
        <v>298</v>
      </c>
      <c r="C7" s="188" t="s">
        <v>200</v>
      </c>
      <c r="D7" s="241">
        <v>10000</v>
      </c>
      <c r="E7" s="186" t="s">
        <v>299</v>
      </c>
      <c r="F7" s="186" t="s">
        <v>106</v>
      </c>
      <c r="G7" s="188"/>
      <c r="H7" s="188"/>
      <c r="I7" s="188"/>
      <c r="J7" s="188"/>
      <c r="K7" s="188"/>
      <c r="L7" s="188"/>
      <c r="M7" s="188"/>
      <c r="N7" s="188"/>
      <c r="O7" s="196"/>
      <c r="P7" s="188"/>
      <c r="Q7" s="188"/>
      <c r="R7" s="188"/>
    </row>
    <row r="8" spans="1:18" s="189" customFormat="1" ht="18.75">
      <c r="A8" s="190"/>
      <c r="B8" s="321"/>
      <c r="C8" s="192"/>
      <c r="D8" s="191"/>
      <c r="E8" s="190"/>
      <c r="F8" s="190"/>
      <c r="G8" s="192"/>
      <c r="H8" s="192"/>
      <c r="I8" s="192"/>
      <c r="J8" s="192"/>
      <c r="K8" s="192"/>
      <c r="L8" s="192"/>
      <c r="M8" s="192"/>
      <c r="N8" s="192"/>
      <c r="O8" s="197"/>
      <c r="P8" s="192"/>
      <c r="Q8" s="192"/>
      <c r="R8" s="192"/>
    </row>
    <row r="9" spans="1:18" s="189" customFormat="1" ht="18.75">
      <c r="A9" s="193"/>
      <c r="B9" s="322"/>
      <c r="C9" s="195"/>
      <c r="D9" s="194"/>
      <c r="E9" s="193"/>
      <c r="F9" s="193"/>
      <c r="G9" s="195"/>
      <c r="H9" s="195"/>
      <c r="I9" s="195"/>
      <c r="J9" s="195"/>
      <c r="K9" s="195"/>
      <c r="L9" s="195"/>
      <c r="M9" s="195"/>
      <c r="N9" s="195"/>
      <c r="O9" s="200"/>
      <c r="P9" s="195"/>
      <c r="Q9" s="195"/>
      <c r="R9" s="195"/>
    </row>
    <row r="10" spans="1:18" s="189" customFormat="1" ht="18.75">
      <c r="A10" s="186">
        <v>2</v>
      </c>
      <c r="B10" s="320" t="s">
        <v>309</v>
      </c>
      <c r="C10" s="188" t="s">
        <v>200</v>
      </c>
      <c r="D10" s="241">
        <v>10000</v>
      </c>
      <c r="E10" s="186" t="s">
        <v>299</v>
      </c>
      <c r="F10" s="186" t="s">
        <v>106</v>
      </c>
      <c r="G10" s="188"/>
      <c r="H10" s="188"/>
      <c r="I10" s="188"/>
      <c r="J10" s="188"/>
      <c r="K10" s="188"/>
      <c r="L10" s="188"/>
      <c r="M10" s="188"/>
      <c r="N10" s="188"/>
      <c r="O10" s="196"/>
      <c r="P10" s="188"/>
      <c r="Q10" s="188"/>
      <c r="R10" s="188"/>
    </row>
    <row r="11" spans="1:18" s="189" customFormat="1" ht="18.75">
      <c r="A11" s="190"/>
      <c r="B11" s="321"/>
      <c r="C11" s="192"/>
      <c r="D11" s="191"/>
      <c r="E11" s="190"/>
      <c r="F11" s="190"/>
      <c r="G11" s="192"/>
      <c r="H11" s="192"/>
      <c r="I11" s="192"/>
      <c r="J11" s="192"/>
      <c r="K11" s="192"/>
      <c r="L11" s="192"/>
      <c r="M11" s="192"/>
      <c r="N11" s="192"/>
      <c r="O11" s="197"/>
      <c r="P11" s="192"/>
      <c r="Q11" s="192"/>
      <c r="R11" s="192"/>
    </row>
    <row r="12" spans="1:18" s="189" customFormat="1" ht="18.75">
      <c r="A12" s="190"/>
      <c r="B12" s="322"/>
      <c r="C12" s="192"/>
      <c r="D12" s="191"/>
      <c r="E12" s="190"/>
      <c r="F12" s="190"/>
      <c r="G12" s="192"/>
      <c r="H12" s="192"/>
      <c r="I12" s="192"/>
      <c r="J12" s="192"/>
      <c r="K12" s="192"/>
      <c r="L12" s="192"/>
      <c r="M12" s="192"/>
      <c r="N12" s="192"/>
      <c r="O12" s="197"/>
      <c r="P12" s="192"/>
      <c r="Q12" s="192"/>
      <c r="R12" s="192"/>
    </row>
    <row r="13" spans="1:18" ht="18.75">
      <c r="A13" s="309" t="s">
        <v>8</v>
      </c>
      <c r="B13" s="309"/>
      <c r="C13" s="309"/>
      <c r="D13" s="157">
        <f>SUM(D7:D10)</f>
        <v>20000</v>
      </c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</row>
    <row r="14" spans="1:18" ht="18.75">
      <c r="A14" s="164"/>
      <c r="B14" s="164"/>
      <c r="C14" s="164"/>
      <c r="D14" s="164"/>
      <c r="E14" s="164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ht="18.75">
      <c r="A15" s="164"/>
      <c r="B15" s="164"/>
      <c r="C15" s="164"/>
      <c r="D15" s="164"/>
      <c r="E15" s="164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18.75">
      <c r="A16" s="164"/>
      <c r="B16" s="164"/>
      <c r="C16" s="164"/>
      <c r="D16" s="164"/>
      <c r="E16" s="164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18.75">
      <c r="A17" s="164"/>
      <c r="B17" s="164"/>
      <c r="C17" s="164"/>
      <c r="D17" s="164"/>
      <c r="E17" s="164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8.75">
      <c r="A18" s="164"/>
      <c r="B18" s="164"/>
      <c r="C18" s="164"/>
      <c r="D18" s="164"/>
      <c r="E18" s="164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18.75">
      <c r="A19" s="164"/>
      <c r="B19" s="164"/>
      <c r="C19" s="164"/>
      <c r="D19" s="164"/>
      <c r="E19" s="164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ht="117" customHeight="1">
      <c r="A20" s="164"/>
      <c r="B20" s="164"/>
      <c r="C20" s="164"/>
      <c r="D20" s="164"/>
      <c r="E20" s="164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ht="20.25">
      <c r="A21" s="173"/>
      <c r="B21" s="152"/>
      <c r="C21" s="152"/>
      <c r="D21" s="152"/>
      <c r="E21" s="152"/>
      <c r="F21" s="152"/>
      <c r="G21" s="173"/>
      <c r="H21" s="173"/>
      <c r="I21" s="173"/>
      <c r="J21" s="173"/>
      <c r="K21" s="173"/>
      <c r="L21" s="173"/>
      <c r="M21" s="173"/>
      <c r="N21" s="173"/>
      <c r="O21" s="222">
        <v>24</v>
      </c>
      <c r="P21" s="173"/>
      <c r="Q21" s="173"/>
      <c r="R21" s="173"/>
    </row>
  </sheetData>
  <sheetProtection/>
  <mergeCells count="8">
    <mergeCell ref="B10:B12"/>
    <mergeCell ref="N1:P1"/>
    <mergeCell ref="G5:I5"/>
    <mergeCell ref="J5:R5"/>
    <mergeCell ref="A13:C13"/>
    <mergeCell ref="E13:R13"/>
    <mergeCell ref="B7:B9"/>
    <mergeCell ref="F5:F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view="pageBreakPreview" zoomScaleNormal="130" zoomScaleSheetLayoutView="100" workbookViewId="0" topLeftCell="A53">
      <selection activeCell="O80" sqref="O80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3.7109375" style="27" customWidth="1"/>
    <col min="5" max="5" width="10.140625" style="27" customWidth="1"/>
    <col min="6" max="6" width="12.8515625" style="27" customWidth="1"/>
    <col min="7" max="7" width="3.7109375" style="27" customWidth="1"/>
    <col min="8" max="11" width="3.57421875" style="27" customWidth="1"/>
    <col min="12" max="12" width="3.421875" style="27" customWidth="1"/>
    <col min="13" max="13" width="4.00390625" style="27" customWidth="1"/>
    <col min="14" max="14" width="3.421875" style="27" customWidth="1"/>
    <col min="15" max="15" width="3.57421875" style="27" customWidth="1"/>
    <col min="16" max="16" width="3.140625" style="27" customWidth="1"/>
    <col min="17" max="18" width="4.00390625" style="27" customWidth="1"/>
    <col min="19" max="16384" width="9.140625" style="27" customWidth="1"/>
  </cols>
  <sheetData>
    <row r="1" spans="14:16" ht="18.75">
      <c r="N1" s="289" t="s">
        <v>327</v>
      </c>
      <c r="O1" s="289"/>
      <c r="P1" s="289"/>
    </row>
    <row r="3" ht="18.75">
      <c r="A3" s="53" t="s">
        <v>34</v>
      </c>
    </row>
    <row r="4" spans="1:5" ht="18.75">
      <c r="A4" s="53" t="s">
        <v>272</v>
      </c>
      <c r="B4" s="53"/>
      <c r="C4" s="53"/>
      <c r="D4" s="53"/>
      <c r="E4" s="53"/>
    </row>
    <row r="5" spans="1:18" ht="18.75">
      <c r="A5" s="110" t="s">
        <v>183</v>
      </c>
      <c r="B5" s="110" t="s">
        <v>12</v>
      </c>
      <c r="C5" s="110" t="s">
        <v>13</v>
      </c>
      <c r="D5" s="110" t="s">
        <v>15</v>
      </c>
      <c r="E5" s="110" t="s">
        <v>16</v>
      </c>
      <c r="F5" s="296" t="s">
        <v>328</v>
      </c>
      <c r="G5" s="290" t="s">
        <v>410</v>
      </c>
      <c r="H5" s="291"/>
      <c r="I5" s="292"/>
      <c r="J5" s="290" t="s">
        <v>411</v>
      </c>
      <c r="K5" s="291"/>
      <c r="L5" s="291"/>
      <c r="M5" s="291"/>
      <c r="N5" s="291"/>
      <c r="O5" s="291"/>
      <c r="P5" s="291"/>
      <c r="Q5" s="291"/>
      <c r="R5" s="292"/>
    </row>
    <row r="6" spans="1:18" ht="18.75">
      <c r="A6" s="111" t="s">
        <v>184</v>
      </c>
      <c r="B6" s="111"/>
      <c r="C6" s="111" t="s">
        <v>14</v>
      </c>
      <c r="D6" s="111"/>
      <c r="E6" s="111" t="s">
        <v>17</v>
      </c>
      <c r="F6" s="297"/>
      <c r="G6" s="112" t="s">
        <v>19</v>
      </c>
      <c r="H6" s="112" t="s">
        <v>20</v>
      </c>
      <c r="I6" s="112" t="s">
        <v>21</v>
      </c>
      <c r="J6" s="112" t="s">
        <v>22</v>
      </c>
      <c r="K6" s="112" t="s">
        <v>23</v>
      </c>
      <c r="L6" s="112" t="s">
        <v>24</v>
      </c>
      <c r="M6" s="112" t="s">
        <v>25</v>
      </c>
      <c r="N6" s="112" t="s">
        <v>26</v>
      </c>
      <c r="O6" s="112" t="s">
        <v>27</v>
      </c>
      <c r="P6" s="112" t="s">
        <v>28</v>
      </c>
      <c r="Q6" s="112" t="s">
        <v>29</v>
      </c>
      <c r="R6" s="112" t="s">
        <v>30</v>
      </c>
    </row>
    <row r="7" spans="1:18" ht="18.75">
      <c r="A7" s="35"/>
      <c r="B7" s="56" t="s">
        <v>206</v>
      </c>
      <c r="C7" s="198" t="s">
        <v>201</v>
      </c>
      <c r="D7" s="239">
        <v>514080</v>
      </c>
      <c r="E7" s="32" t="s">
        <v>36</v>
      </c>
      <c r="F7" s="32" t="s">
        <v>199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8.75">
      <c r="A8" s="35"/>
      <c r="B8" s="35"/>
      <c r="C8" s="199" t="s">
        <v>202</v>
      </c>
      <c r="D8" s="239">
        <v>42120</v>
      </c>
      <c r="E8" s="32" t="s">
        <v>36</v>
      </c>
      <c r="F8" s="32" t="s">
        <v>199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8.75">
      <c r="A9" s="35"/>
      <c r="B9" s="35"/>
      <c r="C9" s="199" t="s">
        <v>203</v>
      </c>
      <c r="D9" s="239">
        <v>42120</v>
      </c>
      <c r="E9" s="32" t="s">
        <v>36</v>
      </c>
      <c r="F9" s="32" t="s">
        <v>199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8.75" customHeight="1">
      <c r="A10" s="35"/>
      <c r="B10" s="35"/>
      <c r="C10" s="199" t="s">
        <v>204</v>
      </c>
      <c r="D10" s="239">
        <v>86400</v>
      </c>
      <c r="E10" s="32" t="s">
        <v>36</v>
      </c>
      <c r="F10" s="32" t="s">
        <v>199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9.5" customHeight="1">
      <c r="A11" s="35"/>
      <c r="B11" s="35"/>
      <c r="C11" s="199" t="s">
        <v>205</v>
      </c>
      <c r="D11" s="239">
        <v>1886400</v>
      </c>
      <c r="E11" s="32" t="s">
        <v>36</v>
      </c>
      <c r="F11" s="32" t="s">
        <v>199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8.75">
      <c r="A12" s="35"/>
      <c r="B12" s="35"/>
      <c r="C12" s="176" t="s">
        <v>332</v>
      </c>
      <c r="D12" s="239">
        <v>6432900</v>
      </c>
      <c r="E12" s="32" t="s">
        <v>36</v>
      </c>
      <c r="F12" s="32" t="s">
        <v>211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8.75">
      <c r="A13" s="35"/>
      <c r="B13" s="35"/>
      <c r="C13" s="176" t="s">
        <v>207</v>
      </c>
      <c r="D13" s="239">
        <v>420000</v>
      </c>
      <c r="E13" s="32" t="s">
        <v>36</v>
      </c>
      <c r="F13" s="32" t="s">
        <v>211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8.75">
      <c r="A14" s="35"/>
      <c r="B14" s="35"/>
      <c r="C14" s="176" t="s">
        <v>303</v>
      </c>
      <c r="D14" s="239">
        <v>42000</v>
      </c>
      <c r="E14" s="32" t="s">
        <v>36</v>
      </c>
      <c r="F14" s="32" t="s">
        <v>258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8.75">
      <c r="A15" s="35"/>
      <c r="B15" s="35"/>
      <c r="C15" s="176" t="s">
        <v>208</v>
      </c>
      <c r="D15" s="239">
        <v>210840</v>
      </c>
      <c r="E15" s="32" t="s">
        <v>36</v>
      </c>
      <c r="F15" s="32" t="s">
        <v>212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>
      <c r="A16" s="35"/>
      <c r="B16" s="35"/>
      <c r="C16" s="176" t="s">
        <v>209</v>
      </c>
      <c r="D16" s="239">
        <v>1300800</v>
      </c>
      <c r="E16" s="32" t="s">
        <v>36</v>
      </c>
      <c r="F16" s="32" t="s">
        <v>211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8.75">
      <c r="A17" s="31"/>
      <c r="B17" s="31"/>
      <c r="C17" s="176" t="s">
        <v>210</v>
      </c>
      <c r="D17" s="239">
        <v>78000</v>
      </c>
      <c r="E17" s="32" t="s">
        <v>36</v>
      </c>
      <c r="F17" s="32" t="s">
        <v>211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8.75">
      <c r="A18" s="137"/>
      <c r="B18" s="146" t="s">
        <v>216</v>
      </c>
      <c r="C18" s="179" t="s">
        <v>380</v>
      </c>
      <c r="D18" s="239">
        <v>362000</v>
      </c>
      <c r="E18" s="32" t="s">
        <v>36</v>
      </c>
      <c r="F18" s="32" t="s">
        <v>211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8.75">
      <c r="A19" s="35"/>
      <c r="B19" s="35"/>
      <c r="C19" s="176" t="s">
        <v>213</v>
      </c>
      <c r="D19" s="239">
        <v>65000</v>
      </c>
      <c r="E19" s="32" t="s">
        <v>36</v>
      </c>
      <c r="F19" s="32" t="s">
        <v>211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8.75">
      <c r="A20" s="35"/>
      <c r="B20" s="35"/>
      <c r="C20" s="176" t="s">
        <v>214</v>
      </c>
      <c r="D20" s="239">
        <v>259000</v>
      </c>
      <c r="E20" s="32" t="s">
        <v>36</v>
      </c>
      <c r="F20" s="32" t="s">
        <v>211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8.75">
      <c r="A21" s="31"/>
      <c r="B21" s="31"/>
      <c r="C21" s="176" t="s">
        <v>215</v>
      </c>
      <c r="D21" s="239">
        <v>65000</v>
      </c>
      <c r="E21" s="32" t="s">
        <v>36</v>
      </c>
      <c r="F21" s="32" t="s">
        <v>211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6" s="39" customFormat="1" ht="18.75">
      <c r="A22" s="48"/>
      <c r="B22" s="48"/>
      <c r="C22" s="177"/>
      <c r="D22" s="178"/>
      <c r="E22" s="48"/>
      <c r="F22" s="48"/>
    </row>
    <row r="23" spans="1:6" s="39" customFormat="1" ht="18.75">
      <c r="A23" s="48"/>
      <c r="B23" s="48"/>
      <c r="C23" s="177"/>
      <c r="D23" s="178"/>
      <c r="E23" s="48"/>
      <c r="F23" s="48"/>
    </row>
    <row r="24" spans="1:6" s="39" customFormat="1" ht="18.75">
      <c r="A24" s="48"/>
      <c r="B24" s="48"/>
      <c r="C24" s="177"/>
      <c r="D24" s="178"/>
      <c r="E24" s="48"/>
      <c r="F24" s="48"/>
    </row>
    <row r="25" spans="1:6" s="39" customFormat="1" ht="18.75">
      <c r="A25" s="48"/>
      <c r="B25" s="48"/>
      <c r="C25" s="177"/>
      <c r="D25" s="178"/>
      <c r="E25" s="48"/>
      <c r="F25" s="48"/>
    </row>
    <row r="26" spans="1:6" s="39" customFormat="1" ht="18.75">
      <c r="A26" s="48"/>
      <c r="B26" s="48"/>
      <c r="C26" s="177"/>
      <c r="D26" s="178"/>
      <c r="E26" s="48"/>
      <c r="F26" s="48"/>
    </row>
    <row r="27" spans="1:15" s="39" customFormat="1" ht="20.25">
      <c r="A27" s="48"/>
      <c r="B27" s="48"/>
      <c r="C27" s="177"/>
      <c r="D27" s="178"/>
      <c r="E27" s="48"/>
      <c r="F27" s="48"/>
      <c r="O27" s="13">
        <v>25</v>
      </c>
    </row>
    <row r="28" spans="1:16" s="39" customFormat="1" ht="18.75">
      <c r="A28" s="48"/>
      <c r="B28" s="48"/>
      <c r="C28" s="177"/>
      <c r="D28" s="178"/>
      <c r="E28" s="48"/>
      <c r="F28" s="48"/>
      <c r="N28" s="289" t="s">
        <v>327</v>
      </c>
      <c r="O28" s="289"/>
      <c r="P28" s="289"/>
    </row>
    <row r="29" ht="18.75">
      <c r="A29" s="53" t="s">
        <v>34</v>
      </c>
    </row>
    <row r="30" spans="1:5" ht="18.75">
      <c r="A30" s="53" t="s">
        <v>272</v>
      </c>
      <c r="B30" s="53"/>
      <c r="C30" s="53"/>
      <c r="D30" s="53"/>
      <c r="E30" s="53"/>
    </row>
    <row r="31" spans="1:18" ht="18.75">
      <c r="A31" s="110" t="s">
        <v>183</v>
      </c>
      <c r="B31" s="110" t="s">
        <v>12</v>
      </c>
      <c r="C31" s="110" t="s">
        <v>13</v>
      </c>
      <c r="D31" s="110" t="s">
        <v>15</v>
      </c>
      <c r="E31" s="110" t="s">
        <v>16</v>
      </c>
      <c r="F31" s="296" t="s">
        <v>328</v>
      </c>
      <c r="G31" s="290" t="s">
        <v>410</v>
      </c>
      <c r="H31" s="291"/>
      <c r="I31" s="292"/>
      <c r="J31" s="290" t="s">
        <v>411</v>
      </c>
      <c r="K31" s="291"/>
      <c r="L31" s="291"/>
      <c r="M31" s="291"/>
      <c r="N31" s="291"/>
      <c r="O31" s="291"/>
      <c r="P31" s="291"/>
      <c r="Q31" s="291"/>
      <c r="R31" s="292"/>
    </row>
    <row r="32" spans="1:18" ht="18.75">
      <c r="A32" s="111" t="s">
        <v>184</v>
      </c>
      <c r="B32" s="111"/>
      <c r="C32" s="111" t="s">
        <v>330</v>
      </c>
      <c r="D32" s="111"/>
      <c r="E32" s="111" t="s">
        <v>17</v>
      </c>
      <c r="F32" s="297"/>
      <c r="G32" s="112" t="s">
        <v>19</v>
      </c>
      <c r="H32" s="112" t="s">
        <v>20</v>
      </c>
      <c r="I32" s="112" t="s">
        <v>21</v>
      </c>
      <c r="J32" s="112" t="s">
        <v>22</v>
      </c>
      <c r="K32" s="112" t="s">
        <v>23</v>
      </c>
      <c r="L32" s="112" t="s">
        <v>24</v>
      </c>
      <c r="M32" s="112" t="s">
        <v>25</v>
      </c>
      <c r="N32" s="112" t="s">
        <v>26</v>
      </c>
      <c r="O32" s="112" t="s">
        <v>27</v>
      </c>
      <c r="P32" s="112" t="s">
        <v>28</v>
      </c>
      <c r="Q32" s="112" t="s">
        <v>29</v>
      </c>
      <c r="R32" s="112" t="s">
        <v>30</v>
      </c>
    </row>
    <row r="33" spans="1:18" ht="18.75">
      <c r="A33" s="35">
        <v>1</v>
      </c>
      <c r="B33" s="56" t="s">
        <v>217</v>
      </c>
      <c r="C33" s="176" t="s">
        <v>218</v>
      </c>
      <c r="D33" s="239">
        <v>2510000</v>
      </c>
      <c r="E33" s="32" t="s">
        <v>36</v>
      </c>
      <c r="F33" s="32" t="s">
        <v>211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8.75">
      <c r="A34" s="35"/>
      <c r="B34" s="35"/>
      <c r="C34" s="176" t="s">
        <v>219</v>
      </c>
      <c r="D34" s="239">
        <v>15000</v>
      </c>
      <c r="E34" s="32" t="s">
        <v>36</v>
      </c>
      <c r="F34" s="32" t="s">
        <v>211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8.75">
      <c r="A35" s="35"/>
      <c r="B35" s="35"/>
      <c r="C35" s="176" t="s">
        <v>220</v>
      </c>
      <c r="D35" s="239">
        <v>110000</v>
      </c>
      <c r="E35" s="32" t="s">
        <v>36</v>
      </c>
      <c r="F35" s="32" t="s">
        <v>211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8.75">
      <c r="A36" s="35"/>
      <c r="B36" s="35"/>
      <c r="C36" s="176" t="s">
        <v>304</v>
      </c>
      <c r="D36" s="239">
        <v>5000</v>
      </c>
      <c r="E36" s="32" t="s">
        <v>36</v>
      </c>
      <c r="F36" s="32" t="s">
        <v>199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8.75">
      <c r="A37" s="48"/>
      <c r="B37" s="35"/>
      <c r="C37" s="176" t="s">
        <v>379</v>
      </c>
      <c r="D37" s="239">
        <v>8000</v>
      </c>
      <c r="E37" s="32" t="s">
        <v>36</v>
      </c>
      <c r="F37" s="32" t="s">
        <v>199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36"/>
    </row>
    <row r="38" spans="1:18" ht="18.75">
      <c r="A38" s="48"/>
      <c r="B38" s="36"/>
      <c r="C38" s="66" t="s">
        <v>306</v>
      </c>
      <c r="D38" s="240">
        <v>10000</v>
      </c>
      <c r="E38" s="35" t="s">
        <v>36</v>
      </c>
      <c r="F38" s="35" t="s">
        <v>199</v>
      </c>
      <c r="G38" s="36"/>
      <c r="H38" s="36"/>
      <c r="I38" s="36"/>
      <c r="J38" s="36"/>
      <c r="K38" s="36"/>
      <c r="L38" s="36"/>
      <c r="M38" s="36"/>
      <c r="N38" s="36"/>
      <c r="O38" s="43"/>
      <c r="P38" s="36"/>
      <c r="Q38" s="36"/>
      <c r="R38" s="36"/>
    </row>
    <row r="39" spans="1:18" ht="18.75">
      <c r="A39" s="35"/>
      <c r="B39" s="35"/>
      <c r="C39" s="176" t="s">
        <v>425</v>
      </c>
      <c r="D39" s="239">
        <v>100000</v>
      </c>
      <c r="E39" s="32" t="s">
        <v>36</v>
      </c>
      <c r="F39" s="32" t="s">
        <v>211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6.5" customHeight="1">
      <c r="A40" s="35"/>
      <c r="B40" s="35"/>
      <c r="C40" s="176" t="s">
        <v>307</v>
      </c>
      <c r="D40" s="239">
        <v>50000</v>
      </c>
      <c r="E40" s="32" t="s">
        <v>36</v>
      </c>
      <c r="F40" s="32" t="s">
        <v>199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8.75">
      <c r="A41" s="48"/>
      <c r="B41" s="36"/>
      <c r="C41" s="180" t="s">
        <v>308</v>
      </c>
      <c r="D41" s="241">
        <v>250000</v>
      </c>
      <c r="E41" s="30" t="s">
        <v>36</v>
      </c>
      <c r="F41" s="30" t="s">
        <v>199</v>
      </c>
      <c r="G41" s="33"/>
      <c r="H41" s="33"/>
      <c r="I41" s="33"/>
      <c r="J41" s="33"/>
      <c r="K41" s="33"/>
      <c r="L41" s="33"/>
      <c r="M41" s="33"/>
      <c r="N41" s="33"/>
      <c r="O41" s="54"/>
      <c r="P41" s="33"/>
      <c r="Q41" s="33"/>
      <c r="R41" s="33"/>
    </row>
    <row r="42" spans="1:18" ht="18.75">
      <c r="A42" s="35"/>
      <c r="B42" s="36"/>
      <c r="C42" s="57" t="s">
        <v>296</v>
      </c>
      <c r="D42" s="242">
        <v>50000</v>
      </c>
      <c r="E42" s="32" t="s">
        <v>36</v>
      </c>
      <c r="F42" s="32" t="s">
        <v>268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8.75" hidden="1">
      <c r="A43" s="48"/>
      <c r="B43" s="36"/>
      <c r="C43" s="138"/>
      <c r="D43" s="58"/>
      <c r="E43" s="31"/>
      <c r="F43" s="31"/>
      <c r="G43" s="40"/>
      <c r="H43" s="40"/>
      <c r="I43" s="40"/>
      <c r="J43" s="40"/>
      <c r="K43" s="40"/>
      <c r="L43" s="40"/>
      <c r="M43" s="40"/>
      <c r="N43" s="40"/>
      <c r="O43" s="55"/>
      <c r="P43" s="40"/>
      <c r="Q43" s="40"/>
      <c r="R43" s="40"/>
    </row>
    <row r="44" spans="1:18" ht="18.75">
      <c r="A44" s="35"/>
      <c r="B44" s="181"/>
      <c r="C44" s="182" t="s">
        <v>249</v>
      </c>
      <c r="D44" s="239">
        <v>410000</v>
      </c>
      <c r="E44" s="32" t="s">
        <v>36</v>
      </c>
      <c r="F44" s="32" t="s">
        <v>211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8.75">
      <c r="A45" s="30">
        <v>2</v>
      </c>
      <c r="B45" s="265" t="s">
        <v>221</v>
      </c>
      <c r="C45" s="176" t="s">
        <v>222</v>
      </c>
      <c r="D45" s="239">
        <v>165000</v>
      </c>
      <c r="E45" s="32" t="s">
        <v>36</v>
      </c>
      <c r="F45" s="32" t="s">
        <v>211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8.75">
      <c r="A46" s="35"/>
      <c r="B46" s="35"/>
      <c r="C46" s="176" t="s">
        <v>223</v>
      </c>
      <c r="D46" s="239">
        <v>215000</v>
      </c>
      <c r="E46" s="32" t="s">
        <v>36</v>
      </c>
      <c r="F46" s="32" t="s">
        <v>211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8.75">
      <c r="A47" s="35"/>
      <c r="B47" s="35"/>
      <c r="C47" s="176" t="s">
        <v>224</v>
      </c>
      <c r="D47" s="239">
        <v>60000</v>
      </c>
      <c r="E47" s="32" t="s">
        <v>36</v>
      </c>
      <c r="F47" s="32" t="s">
        <v>211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8.75">
      <c r="A48" s="35"/>
      <c r="B48" s="35"/>
      <c r="C48" s="176" t="s">
        <v>225</v>
      </c>
      <c r="D48" s="239">
        <v>65000</v>
      </c>
      <c r="E48" s="32" t="s">
        <v>36</v>
      </c>
      <c r="F48" s="32" t="s">
        <v>211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8.75">
      <c r="A49" s="35"/>
      <c r="B49" s="42"/>
      <c r="C49" s="176" t="s">
        <v>226</v>
      </c>
      <c r="D49" s="239">
        <v>455000</v>
      </c>
      <c r="E49" s="32" t="s">
        <v>36</v>
      </c>
      <c r="F49" s="32" t="s">
        <v>211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8.75">
      <c r="A50" s="35"/>
      <c r="B50" s="42"/>
      <c r="C50" s="176" t="s">
        <v>385</v>
      </c>
      <c r="D50" s="239">
        <v>20000</v>
      </c>
      <c r="E50" s="32" t="s">
        <v>36</v>
      </c>
      <c r="F50" s="32" t="s">
        <v>199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8.75">
      <c r="A51" s="35"/>
      <c r="B51" s="56"/>
      <c r="C51" s="176" t="s">
        <v>227</v>
      </c>
      <c r="D51" s="239">
        <v>10000</v>
      </c>
      <c r="E51" s="32" t="s">
        <v>36</v>
      </c>
      <c r="F51" s="32" t="s">
        <v>211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8.75">
      <c r="A52" s="35"/>
      <c r="B52" s="181"/>
      <c r="C52" s="176" t="s">
        <v>228</v>
      </c>
      <c r="D52" s="239">
        <v>150000</v>
      </c>
      <c r="E52" s="32" t="s">
        <v>36</v>
      </c>
      <c r="F52" s="32" t="s">
        <v>211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8.75">
      <c r="A53" s="35"/>
      <c r="B53" s="35"/>
      <c r="C53" s="176" t="s">
        <v>229</v>
      </c>
      <c r="D53" s="239">
        <v>15000</v>
      </c>
      <c r="E53" s="32" t="s">
        <v>36</v>
      </c>
      <c r="F53" s="32" t="s">
        <v>211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8.75">
      <c r="A54" s="31"/>
      <c r="B54" s="31"/>
      <c r="C54" s="176" t="s">
        <v>230</v>
      </c>
      <c r="D54" s="239">
        <v>240000</v>
      </c>
      <c r="E54" s="32" t="s">
        <v>36</v>
      </c>
      <c r="F54" s="32" t="s">
        <v>211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20.25">
      <c r="A55" s="48"/>
      <c r="B55" s="48"/>
      <c r="C55" s="177"/>
      <c r="D55" s="178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13">
        <v>26</v>
      </c>
      <c r="P55" s="39"/>
      <c r="Q55" s="39"/>
      <c r="R55" s="39"/>
    </row>
    <row r="56" spans="1:18" ht="18.75">
      <c r="A56" s="48"/>
      <c r="B56" s="48"/>
      <c r="C56" s="177"/>
      <c r="D56" s="178"/>
      <c r="E56" s="48"/>
      <c r="F56" s="48"/>
      <c r="G56" s="39"/>
      <c r="H56" s="39"/>
      <c r="I56" s="39"/>
      <c r="J56" s="39"/>
      <c r="K56" s="39"/>
      <c r="L56" s="39"/>
      <c r="M56" s="39"/>
      <c r="N56" s="289" t="s">
        <v>327</v>
      </c>
      <c r="O56" s="289"/>
      <c r="P56" s="289"/>
      <c r="Q56" s="39"/>
      <c r="R56" s="39"/>
    </row>
    <row r="57" ht="18.75">
      <c r="A57" s="53" t="s">
        <v>34</v>
      </c>
    </row>
    <row r="58" spans="1:5" ht="18.75">
      <c r="A58" s="53" t="s">
        <v>272</v>
      </c>
      <c r="B58" s="53"/>
      <c r="C58" s="53"/>
      <c r="D58" s="53"/>
      <c r="E58" s="53"/>
    </row>
    <row r="59" spans="1:18" ht="18.75">
      <c r="A59" s="110" t="s">
        <v>183</v>
      </c>
      <c r="B59" s="110" t="s">
        <v>12</v>
      </c>
      <c r="C59" s="110" t="s">
        <v>13</v>
      </c>
      <c r="D59" s="110" t="s">
        <v>15</v>
      </c>
      <c r="E59" s="110" t="s">
        <v>16</v>
      </c>
      <c r="F59" s="296" t="s">
        <v>328</v>
      </c>
      <c r="G59" s="290" t="s">
        <v>410</v>
      </c>
      <c r="H59" s="291"/>
      <c r="I59" s="292"/>
      <c r="J59" s="290" t="s">
        <v>411</v>
      </c>
      <c r="K59" s="291"/>
      <c r="L59" s="291"/>
      <c r="M59" s="291"/>
      <c r="N59" s="291"/>
      <c r="O59" s="291"/>
      <c r="P59" s="291"/>
      <c r="Q59" s="291"/>
      <c r="R59" s="292"/>
    </row>
    <row r="60" spans="1:18" ht="18.75">
      <c r="A60" s="111" t="s">
        <v>184</v>
      </c>
      <c r="B60" s="111"/>
      <c r="C60" s="111" t="s">
        <v>330</v>
      </c>
      <c r="D60" s="111"/>
      <c r="E60" s="111" t="s">
        <v>17</v>
      </c>
      <c r="F60" s="297"/>
      <c r="G60" s="112" t="s">
        <v>19</v>
      </c>
      <c r="H60" s="112" t="s">
        <v>20</v>
      </c>
      <c r="I60" s="112" t="s">
        <v>21</v>
      </c>
      <c r="J60" s="112" t="s">
        <v>22</v>
      </c>
      <c r="K60" s="112" t="s">
        <v>23</v>
      </c>
      <c r="L60" s="112" t="s">
        <v>24</v>
      </c>
      <c r="M60" s="112" t="s">
        <v>25</v>
      </c>
      <c r="N60" s="112" t="s">
        <v>26</v>
      </c>
      <c r="O60" s="112" t="s">
        <v>27</v>
      </c>
      <c r="P60" s="112" t="s">
        <v>28</v>
      </c>
      <c r="Q60" s="112" t="s">
        <v>29</v>
      </c>
      <c r="R60" s="112" t="s">
        <v>30</v>
      </c>
    </row>
    <row r="61" spans="1:18" ht="18.75">
      <c r="A61" s="35"/>
      <c r="B61" s="30"/>
      <c r="C61" s="176" t="s">
        <v>231</v>
      </c>
      <c r="D61" s="239">
        <v>200000</v>
      </c>
      <c r="E61" s="32" t="s">
        <v>36</v>
      </c>
      <c r="F61" s="32" t="s">
        <v>211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8.75">
      <c r="A62" s="262"/>
      <c r="B62" s="35"/>
      <c r="C62" s="176" t="s">
        <v>232</v>
      </c>
      <c r="D62" s="239">
        <v>10000</v>
      </c>
      <c r="E62" s="32" t="s">
        <v>36</v>
      </c>
      <c r="F62" s="32" t="s">
        <v>258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8.75">
      <c r="A63" s="59">
        <v>3</v>
      </c>
      <c r="B63" s="263" t="s">
        <v>233</v>
      </c>
      <c r="C63" s="176" t="s">
        <v>234</v>
      </c>
      <c r="D63" s="239">
        <v>590000</v>
      </c>
      <c r="E63" s="32" t="s">
        <v>36</v>
      </c>
      <c r="F63" s="32" t="s">
        <v>211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8.75">
      <c r="A64" s="35"/>
      <c r="B64" s="35"/>
      <c r="C64" s="176" t="s">
        <v>412</v>
      </c>
      <c r="D64" s="239">
        <v>10000</v>
      </c>
      <c r="E64" s="32" t="s">
        <v>36</v>
      </c>
      <c r="F64" s="32" t="s">
        <v>211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8.75">
      <c r="A65" s="35"/>
      <c r="B65" s="35"/>
      <c r="C65" s="176" t="s">
        <v>235</v>
      </c>
      <c r="D65" s="239">
        <v>7000</v>
      </c>
      <c r="E65" s="32" t="s">
        <v>36</v>
      </c>
      <c r="F65" s="32" t="s">
        <v>199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8.75">
      <c r="A66" s="262"/>
      <c r="B66" s="35"/>
      <c r="C66" s="176" t="s">
        <v>236</v>
      </c>
      <c r="D66" s="239">
        <v>12000</v>
      </c>
      <c r="E66" s="32" t="s">
        <v>36</v>
      </c>
      <c r="F66" s="32" t="s">
        <v>211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8.75">
      <c r="A67" s="262"/>
      <c r="B67" s="35"/>
      <c r="C67" s="183" t="s">
        <v>237</v>
      </c>
      <c r="D67" s="239">
        <v>79000</v>
      </c>
      <c r="E67" s="32" t="s">
        <v>36</v>
      </c>
      <c r="F67" s="32" t="s">
        <v>211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9.5" customHeight="1">
      <c r="A68" s="264">
        <v>4</v>
      </c>
      <c r="B68" s="263" t="s">
        <v>323</v>
      </c>
      <c r="C68" s="182" t="s">
        <v>267</v>
      </c>
      <c r="D68" s="239">
        <v>30000</v>
      </c>
      <c r="E68" s="32" t="s">
        <v>36</v>
      </c>
      <c r="F68" s="32" t="s">
        <v>211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9.5" customHeight="1">
      <c r="A69" s="31"/>
      <c r="B69" s="220"/>
      <c r="C69" s="182" t="s">
        <v>422</v>
      </c>
      <c r="D69" s="239">
        <v>230000</v>
      </c>
      <c r="E69" s="32" t="s">
        <v>36</v>
      </c>
      <c r="F69" s="32" t="s">
        <v>211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9" ht="18.75">
      <c r="A70" s="323" t="s">
        <v>8</v>
      </c>
      <c r="B70" s="323"/>
      <c r="C70" s="289"/>
      <c r="D70" s="113">
        <f>SUM(D7:D69)</f>
        <v>17887660</v>
      </c>
      <c r="E70" s="298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300"/>
      <c r="S70" s="39"/>
    </row>
    <row r="71" spans="1:19" ht="18.75">
      <c r="A71" s="48"/>
      <c r="B71" s="39"/>
      <c r="C71" s="39"/>
      <c r="D71" s="50"/>
      <c r="E71" s="48"/>
      <c r="F71" s="48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ht="18.75"/>
    <row r="80" ht="20.25">
      <c r="O80" s="2">
        <v>27</v>
      </c>
    </row>
  </sheetData>
  <sheetProtection/>
  <mergeCells count="14">
    <mergeCell ref="N1:P1"/>
    <mergeCell ref="N28:P28"/>
    <mergeCell ref="N56:P56"/>
    <mergeCell ref="J31:R31"/>
    <mergeCell ref="G59:I59"/>
    <mergeCell ref="J59:R59"/>
    <mergeCell ref="A70:C70"/>
    <mergeCell ref="E70:R70"/>
    <mergeCell ref="G5:I5"/>
    <mergeCell ref="J5:R5"/>
    <mergeCell ref="G31:I31"/>
    <mergeCell ref="F31:F32"/>
    <mergeCell ref="F59:F60"/>
    <mergeCell ref="F5:F6"/>
  </mergeCells>
  <printOptions horizontalCentered="1"/>
  <pageMargins left="0" right="0" top="0.984251968503937" bottom="0.3149606299212598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3">
      <selection activeCell="A26" sqref="A26:IV26"/>
    </sheetView>
  </sheetViews>
  <sheetFormatPr defaultColWidth="9.140625" defaultRowHeight="12.75"/>
  <cols>
    <col min="1" max="1" width="5.7109375" style="158" customWidth="1"/>
    <col min="2" max="2" width="38.00390625" style="158" customWidth="1"/>
    <col min="3" max="3" width="23.57421875" style="158" customWidth="1"/>
    <col min="4" max="4" width="10.7109375" style="158" customWidth="1"/>
    <col min="5" max="5" width="10.57421875" style="158" customWidth="1"/>
    <col min="6" max="6" width="10.7109375" style="158" customWidth="1"/>
    <col min="7" max="7" width="3.8515625" style="158" customWidth="1"/>
    <col min="8" max="8" width="3.7109375" style="158" customWidth="1"/>
    <col min="9" max="9" width="3.140625" style="158" customWidth="1"/>
    <col min="10" max="10" width="3.8515625" style="158" customWidth="1"/>
    <col min="11" max="12" width="4.00390625" style="158" customWidth="1"/>
    <col min="13" max="13" width="4.28125" style="158" customWidth="1"/>
    <col min="14" max="15" width="4.140625" style="158" customWidth="1"/>
    <col min="16" max="18" width="4.00390625" style="158" customWidth="1"/>
    <col min="19" max="16384" width="9.140625" style="158" customWidth="1"/>
  </cols>
  <sheetData>
    <row r="1" spans="14:16" ht="18.75">
      <c r="N1" s="293" t="s">
        <v>327</v>
      </c>
      <c r="O1" s="294"/>
      <c r="P1" s="295"/>
    </row>
    <row r="2" spans="1:6" ht="18.75">
      <c r="A2" s="317" t="s">
        <v>34</v>
      </c>
      <c r="B2" s="317"/>
      <c r="C2" s="317"/>
      <c r="D2" s="317"/>
      <c r="E2" s="317"/>
      <c r="F2" s="317"/>
    </row>
    <row r="3" spans="1:6" ht="18.75">
      <c r="A3" s="319" t="s">
        <v>366</v>
      </c>
      <c r="B3" s="319"/>
      <c r="C3" s="319"/>
      <c r="D3" s="319"/>
      <c r="E3" s="319"/>
      <c r="F3" s="319"/>
    </row>
    <row r="4" spans="1:18" ht="18.75">
      <c r="A4" s="154" t="s">
        <v>183</v>
      </c>
      <c r="B4" s="154" t="s">
        <v>12</v>
      </c>
      <c r="C4" s="110" t="s">
        <v>13</v>
      </c>
      <c r="D4" s="154" t="s">
        <v>15</v>
      </c>
      <c r="E4" s="154" t="s">
        <v>16</v>
      </c>
      <c r="F4" s="296" t="s">
        <v>328</v>
      </c>
      <c r="G4" s="306" t="s">
        <v>410</v>
      </c>
      <c r="H4" s="307"/>
      <c r="I4" s="308"/>
      <c r="J4" s="306" t="s">
        <v>411</v>
      </c>
      <c r="K4" s="307"/>
      <c r="L4" s="307"/>
      <c r="M4" s="307"/>
      <c r="N4" s="307"/>
      <c r="O4" s="307"/>
      <c r="P4" s="307"/>
      <c r="Q4" s="307"/>
      <c r="R4" s="308"/>
    </row>
    <row r="5" spans="1:18" ht="18.75">
      <c r="A5" s="155" t="s">
        <v>184</v>
      </c>
      <c r="B5" s="155"/>
      <c r="C5" s="111" t="s">
        <v>330</v>
      </c>
      <c r="D5" s="155"/>
      <c r="E5" s="155" t="s">
        <v>17</v>
      </c>
      <c r="F5" s="297"/>
      <c r="G5" s="156" t="s">
        <v>19</v>
      </c>
      <c r="H5" s="156" t="s">
        <v>20</v>
      </c>
      <c r="I5" s="156" t="s">
        <v>21</v>
      </c>
      <c r="J5" s="156" t="s">
        <v>22</v>
      </c>
      <c r="K5" s="156" t="s">
        <v>23</v>
      </c>
      <c r="L5" s="156" t="s">
        <v>24</v>
      </c>
      <c r="M5" s="156" t="s">
        <v>25</v>
      </c>
      <c r="N5" s="156" t="s">
        <v>26</v>
      </c>
      <c r="O5" s="156" t="s">
        <v>27</v>
      </c>
      <c r="P5" s="156" t="s">
        <v>28</v>
      </c>
      <c r="Q5" s="156" t="s">
        <v>29</v>
      </c>
      <c r="R5" s="156" t="s">
        <v>30</v>
      </c>
    </row>
    <row r="6" spans="1:18" s="189" customFormat="1" ht="18.75">
      <c r="A6" s="186">
        <v>1</v>
      </c>
      <c r="B6" s="188" t="s">
        <v>80</v>
      </c>
      <c r="C6" s="188" t="s">
        <v>78</v>
      </c>
      <c r="D6" s="241">
        <v>20000</v>
      </c>
      <c r="E6" s="186" t="s">
        <v>36</v>
      </c>
      <c r="F6" s="186" t="s">
        <v>199</v>
      </c>
      <c r="G6" s="188"/>
      <c r="H6" s="188"/>
      <c r="I6" s="188"/>
      <c r="J6" s="188"/>
      <c r="K6" s="188"/>
      <c r="L6" s="188"/>
      <c r="M6" s="188"/>
      <c r="N6" s="188"/>
      <c r="O6" s="196"/>
      <c r="P6" s="188"/>
      <c r="Q6" s="188"/>
      <c r="R6" s="188"/>
    </row>
    <row r="7" spans="1:18" s="189" customFormat="1" ht="18.75">
      <c r="A7" s="190"/>
      <c r="B7" s="192" t="s">
        <v>81</v>
      </c>
      <c r="C7" s="192" t="s">
        <v>192</v>
      </c>
      <c r="D7" s="191"/>
      <c r="E7" s="190"/>
      <c r="F7" s="190"/>
      <c r="G7" s="192"/>
      <c r="H7" s="192"/>
      <c r="I7" s="192"/>
      <c r="J7" s="192"/>
      <c r="K7" s="192"/>
      <c r="L7" s="192"/>
      <c r="M7" s="192"/>
      <c r="N7" s="192"/>
      <c r="O7" s="197"/>
      <c r="P7" s="192"/>
      <c r="Q7" s="192"/>
      <c r="R7" s="192"/>
    </row>
    <row r="8" spans="1:18" s="189" customFormat="1" ht="18.75">
      <c r="A8" s="193"/>
      <c r="B8" s="195"/>
      <c r="C8" s="195" t="s">
        <v>191</v>
      </c>
      <c r="D8" s="194"/>
      <c r="E8" s="193"/>
      <c r="F8" s="193"/>
      <c r="G8" s="195"/>
      <c r="H8" s="195"/>
      <c r="I8" s="195"/>
      <c r="J8" s="195"/>
      <c r="K8" s="195"/>
      <c r="L8" s="195"/>
      <c r="M8" s="195"/>
      <c r="N8" s="195"/>
      <c r="O8" s="200"/>
      <c r="P8" s="195"/>
      <c r="Q8" s="195"/>
      <c r="R8" s="195"/>
    </row>
    <row r="9" spans="1:18" ht="18.75">
      <c r="A9" s="311">
        <v>2</v>
      </c>
      <c r="B9" s="320" t="s">
        <v>371</v>
      </c>
      <c r="C9" s="320" t="s">
        <v>78</v>
      </c>
      <c r="D9" s="328">
        <v>670000</v>
      </c>
      <c r="E9" s="311" t="s">
        <v>36</v>
      </c>
      <c r="F9" s="311" t="s">
        <v>199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18" ht="18.75">
      <c r="A10" s="313"/>
      <c r="B10" s="322"/>
      <c r="C10" s="322"/>
      <c r="D10" s="329"/>
      <c r="E10" s="313"/>
      <c r="F10" s="327"/>
      <c r="G10" s="148"/>
      <c r="H10" s="148"/>
      <c r="I10" s="148"/>
      <c r="J10" s="148"/>
      <c r="K10" s="148"/>
      <c r="L10" s="148"/>
      <c r="M10" s="148"/>
      <c r="N10" s="148"/>
      <c r="O10" s="159"/>
      <c r="P10" s="148"/>
      <c r="Q10" s="148"/>
      <c r="R10" s="148"/>
    </row>
    <row r="11" spans="1:19" ht="18.75">
      <c r="A11" s="309" t="s">
        <v>8</v>
      </c>
      <c r="B11" s="309"/>
      <c r="C11" s="309"/>
      <c r="D11" s="157">
        <f>SUM(D6:D10)</f>
        <v>690000</v>
      </c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52"/>
    </row>
    <row r="12" spans="1:18" ht="18.75">
      <c r="A12" s="151"/>
      <c r="B12" s="152"/>
      <c r="C12" s="152"/>
      <c r="D12" s="153"/>
      <c r="E12" s="151"/>
      <c r="F12" s="151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ht="18.75">
      <c r="A13" s="151"/>
      <c r="B13" s="152"/>
      <c r="C13" s="152"/>
      <c r="D13" s="153"/>
      <c r="E13" s="151"/>
      <c r="F13" s="151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18.75">
      <c r="A14" s="151"/>
      <c r="B14" s="152"/>
      <c r="C14" s="152"/>
      <c r="D14" s="153"/>
      <c r="E14" s="151"/>
      <c r="F14" s="151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ht="18.75">
      <c r="A15" s="151"/>
      <c r="B15" s="152"/>
      <c r="C15" s="152"/>
      <c r="D15" s="153"/>
      <c r="E15" s="151"/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18.75">
      <c r="A16" s="151"/>
      <c r="B16" s="152"/>
      <c r="C16" s="152"/>
      <c r="D16" s="153"/>
      <c r="E16" s="151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18.75">
      <c r="A17" s="151"/>
      <c r="B17" s="152"/>
      <c r="C17" s="152"/>
      <c r="D17" s="153"/>
      <c r="E17" s="151"/>
      <c r="F17" s="151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ht="18.75">
      <c r="A18" s="151"/>
      <c r="B18" s="152"/>
      <c r="C18" s="152"/>
      <c r="D18" s="153"/>
      <c r="E18" s="151"/>
      <c r="F18" s="151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18.75">
      <c r="A19" s="151"/>
      <c r="B19" s="152"/>
      <c r="C19" s="152"/>
      <c r="D19" s="153"/>
      <c r="E19" s="151"/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ht="18.75">
      <c r="A20" s="151"/>
      <c r="B20" s="152"/>
      <c r="C20" s="152"/>
      <c r="D20" s="153"/>
      <c r="E20" s="151"/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</row>
    <row r="21" spans="1:18" ht="18.75">
      <c r="A21" s="151"/>
      <c r="B21" s="152"/>
      <c r="C21" s="152"/>
      <c r="D21" s="153"/>
      <c r="E21" s="151"/>
      <c r="F21" s="151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</row>
    <row r="22" spans="1:18" ht="18.75">
      <c r="A22" s="151"/>
      <c r="B22" s="152"/>
      <c r="C22" s="152"/>
      <c r="D22" s="153"/>
      <c r="E22" s="151"/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ht="18.75">
      <c r="A23" s="151"/>
      <c r="B23" s="152"/>
      <c r="C23" s="152"/>
      <c r="D23" s="153"/>
      <c r="E23" s="151"/>
      <c r="F23" s="151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ht="18.75">
      <c r="A24" s="151"/>
      <c r="B24" s="152"/>
      <c r="C24" s="152"/>
      <c r="D24" s="153"/>
      <c r="E24" s="151"/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18.75">
      <c r="A25" s="151"/>
      <c r="B25" s="152"/>
      <c r="C25" s="152"/>
      <c r="D25" s="153"/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ht="18.75">
      <c r="A26" s="151"/>
      <c r="B26" s="152"/>
      <c r="C26" s="152"/>
      <c r="D26" s="153"/>
      <c r="E26" s="151"/>
      <c r="F26" s="151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18" ht="20.25">
      <c r="A27" s="151"/>
      <c r="B27" s="152"/>
      <c r="C27" s="152"/>
      <c r="D27" s="153"/>
      <c r="E27" s="151"/>
      <c r="F27" s="151"/>
      <c r="G27" s="152"/>
      <c r="H27" s="152"/>
      <c r="I27" s="152"/>
      <c r="J27" s="152"/>
      <c r="K27" s="152"/>
      <c r="L27" s="152"/>
      <c r="M27" s="152"/>
      <c r="N27" s="152"/>
      <c r="O27" s="160">
        <v>28</v>
      </c>
      <c r="P27" s="152"/>
      <c r="Q27" s="152"/>
      <c r="R27" s="152"/>
    </row>
  </sheetData>
  <sheetProtection/>
  <mergeCells count="14">
    <mergeCell ref="N1:P1"/>
    <mergeCell ref="A9:A10"/>
    <mergeCell ref="F9:F10"/>
    <mergeCell ref="C9:C10"/>
    <mergeCell ref="D9:D10"/>
    <mergeCell ref="B9:B10"/>
    <mergeCell ref="F4:F5"/>
    <mergeCell ref="E9:E10"/>
    <mergeCell ref="E11:R11"/>
    <mergeCell ref="A2:F2"/>
    <mergeCell ref="A3:F3"/>
    <mergeCell ref="G4:I4"/>
    <mergeCell ref="J4:R4"/>
    <mergeCell ref="A11:C1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44</v>
      </c>
    </row>
    <row r="3" ht="18.75">
      <c r="A3" s="53" t="s">
        <v>274</v>
      </c>
    </row>
    <row r="4" spans="1:18" ht="18.75">
      <c r="A4" s="110" t="s">
        <v>11</v>
      </c>
      <c r="B4" s="110" t="s">
        <v>12</v>
      </c>
      <c r="C4" s="110" t="s">
        <v>13</v>
      </c>
      <c r="D4" s="110" t="s">
        <v>15</v>
      </c>
      <c r="E4" s="110" t="s">
        <v>16</v>
      </c>
      <c r="F4" s="110" t="s">
        <v>18</v>
      </c>
      <c r="G4" s="290" t="s">
        <v>197</v>
      </c>
      <c r="H4" s="291"/>
      <c r="I4" s="292"/>
      <c r="J4" s="290" t="s">
        <v>198</v>
      </c>
      <c r="K4" s="291"/>
      <c r="L4" s="291"/>
      <c r="M4" s="291"/>
      <c r="N4" s="291"/>
      <c r="O4" s="291"/>
      <c r="P4" s="291"/>
      <c r="Q4" s="291"/>
      <c r="R4" s="292"/>
    </row>
    <row r="5" spans="1:18" ht="18.75">
      <c r="A5" s="111"/>
      <c r="B5" s="111"/>
      <c r="C5" s="111" t="s">
        <v>14</v>
      </c>
      <c r="D5" s="111"/>
      <c r="E5" s="111" t="s">
        <v>17</v>
      </c>
      <c r="F5" s="111" t="s">
        <v>17</v>
      </c>
      <c r="G5" s="111" t="s">
        <v>19</v>
      </c>
      <c r="H5" s="111" t="s">
        <v>20</v>
      </c>
      <c r="I5" s="111" t="s">
        <v>21</v>
      </c>
      <c r="J5" s="111" t="s">
        <v>22</v>
      </c>
      <c r="K5" s="111" t="s">
        <v>23</v>
      </c>
      <c r="L5" s="111" t="s">
        <v>24</v>
      </c>
      <c r="M5" s="111" t="s">
        <v>25</v>
      </c>
      <c r="N5" s="111" t="s">
        <v>26</v>
      </c>
      <c r="O5" s="111" t="s">
        <v>27</v>
      </c>
      <c r="P5" s="111" t="s">
        <v>28</v>
      </c>
      <c r="Q5" s="111" t="s">
        <v>29</v>
      </c>
      <c r="R5" s="111" t="s">
        <v>30</v>
      </c>
    </row>
    <row r="12" spans="1:18" ht="18.75">
      <c r="A12" s="289" t="s">
        <v>8</v>
      </c>
      <c r="B12" s="289"/>
      <c r="C12" s="289"/>
      <c r="D12" s="113">
        <f>SUM(3!D38:D38)</f>
        <v>200000</v>
      </c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44</v>
      </c>
    </row>
    <row r="31" ht="18.75">
      <c r="A31" s="53" t="s">
        <v>275</v>
      </c>
    </row>
    <row r="32" spans="1:18" ht="18.75">
      <c r="A32" s="110" t="s">
        <v>11</v>
      </c>
      <c r="B32" s="110" t="s">
        <v>12</v>
      </c>
      <c r="C32" s="110" t="s">
        <v>13</v>
      </c>
      <c r="D32" s="110" t="s">
        <v>15</v>
      </c>
      <c r="E32" s="110" t="s">
        <v>16</v>
      </c>
      <c r="F32" s="110" t="s">
        <v>18</v>
      </c>
      <c r="G32" s="290" t="s">
        <v>197</v>
      </c>
      <c r="H32" s="291"/>
      <c r="I32" s="292"/>
      <c r="J32" s="290" t="s">
        <v>198</v>
      </c>
      <c r="K32" s="291"/>
      <c r="L32" s="291"/>
      <c r="M32" s="291"/>
      <c r="N32" s="291"/>
      <c r="O32" s="291"/>
      <c r="P32" s="291"/>
      <c r="Q32" s="291"/>
      <c r="R32" s="292"/>
    </row>
    <row r="33" spans="1:18" ht="18.75">
      <c r="A33" s="111"/>
      <c r="B33" s="111"/>
      <c r="C33" s="111" t="s">
        <v>14</v>
      </c>
      <c r="D33" s="111"/>
      <c r="E33" s="111" t="s">
        <v>17</v>
      </c>
      <c r="F33" s="111" t="s">
        <v>17</v>
      </c>
      <c r="G33" s="111" t="s">
        <v>19</v>
      </c>
      <c r="H33" s="111" t="s">
        <v>20</v>
      </c>
      <c r="I33" s="111" t="s">
        <v>21</v>
      </c>
      <c r="J33" s="111" t="s">
        <v>22</v>
      </c>
      <c r="K33" s="111" t="s">
        <v>23</v>
      </c>
      <c r="L33" s="111" t="s">
        <v>24</v>
      </c>
      <c r="M33" s="111" t="s">
        <v>25</v>
      </c>
      <c r="N33" s="111" t="s">
        <v>26</v>
      </c>
      <c r="O33" s="111" t="s">
        <v>27</v>
      </c>
      <c r="P33" s="111" t="s">
        <v>28</v>
      </c>
      <c r="Q33" s="111" t="s">
        <v>29</v>
      </c>
      <c r="R33" s="111" t="s">
        <v>30</v>
      </c>
    </row>
    <row r="45" spans="1:18" ht="18.75">
      <c r="A45" s="289" t="s">
        <v>8</v>
      </c>
      <c r="B45" s="289"/>
      <c r="C45" s="289"/>
      <c r="D45" s="113">
        <f>SUM(3!D150:D165)</f>
        <v>5340000</v>
      </c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s="129" customFormat="1" ht="18.75">
      <c r="A46" s="126"/>
      <c r="B46" s="126"/>
      <c r="C46" s="12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s="129" customFormat="1" ht="18.75">
      <c r="A47" s="126"/>
      <c r="B47" s="126"/>
      <c r="C47" s="126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s="129" customFormat="1" ht="18.75">
      <c r="A48" s="126"/>
      <c r="B48" s="126"/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s="129" customFormat="1" ht="18.75">
      <c r="A49" s="126"/>
      <c r="B49" s="126"/>
      <c r="C49" s="126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s="129" customFormat="1" ht="18.75">
      <c r="A50" s="126"/>
      <c r="B50" s="126"/>
      <c r="C50" s="126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1:18" s="129" customFormat="1" ht="18.75">
      <c r="A51" s="126"/>
      <c r="B51" s="126"/>
      <c r="C51" s="126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1:18" s="129" customFormat="1" ht="18.75">
      <c r="A52" s="126"/>
      <c r="B52" s="126"/>
      <c r="C52" s="126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</row>
    <row r="53" spans="1:18" s="129" customFormat="1" ht="18.75">
      <c r="A53" s="126"/>
      <c r="B53" s="126"/>
      <c r="C53" s="126"/>
      <c r="D53" s="127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s="129" customFormat="1" ht="18.75">
      <c r="A54" s="126"/>
      <c r="B54" s="126"/>
      <c r="C54" s="126"/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pans="1:18" ht="18.75">
      <c r="A55" s="48"/>
      <c r="B55" s="39"/>
      <c r="C55" s="39"/>
      <c r="D55" s="60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60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286" t="s">
        <v>240</v>
      </c>
      <c r="B57" s="286"/>
      <c r="C57" s="286"/>
      <c r="D57" s="286"/>
      <c r="E57" s="286"/>
      <c r="F57" s="286"/>
      <c r="G57" s="286"/>
      <c r="H57" s="286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276</v>
      </c>
    </row>
    <row r="59" spans="1:18" ht="18.75">
      <c r="A59" s="110" t="s">
        <v>11</v>
      </c>
      <c r="B59" s="110" t="s">
        <v>12</v>
      </c>
      <c r="C59" s="110" t="s">
        <v>13</v>
      </c>
      <c r="D59" s="110" t="s">
        <v>15</v>
      </c>
      <c r="E59" s="110" t="s">
        <v>16</v>
      </c>
      <c r="F59" s="110" t="s">
        <v>18</v>
      </c>
      <c r="G59" s="290" t="s">
        <v>197</v>
      </c>
      <c r="H59" s="291"/>
      <c r="I59" s="292"/>
      <c r="J59" s="290" t="s">
        <v>198</v>
      </c>
      <c r="K59" s="291"/>
      <c r="L59" s="291"/>
      <c r="M59" s="291"/>
      <c r="N59" s="291"/>
      <c r="O59" s="291"/>
      <c r="P59" s="291"/>
      <c r="Q59" s="291"/>
      <c r="R59" s="292"/>
    </row>
    <row r="60" spans="1:18" ht="18.75">
      <c r="A60" s="111"/>
      <c r="B60" s="111"/>
      <c r="C60" s="111" t="s">
        <v>14</v>
      </c>
      <c r="D60" s="111"/>
      <c r="E60" s="111" t="s">
        <v>17</v>
      </c>
      <c r="F60" s="111" t="s">
        <v>17</v>
      </c>
      <c r="G60" s="100" t="s">
        <v>19</v>
      </c>
      <c r="H60" s="100" t="s">
        <v>20</v>
      </c>
      <c r="I60" s="100" t="s">
        <v>21</v>
      </c>
      <c r="J60" s="100" t="s">
        <v>22</v>
      </c>
      <c r="K60" s="100" t="s">
        <v>23</v>
      </c>
      <c r="L60" s="100" t="s">
        <v>24</v>
      </c>
      <c r="M60" s="100" t="s">
        <v>25</v>
      </c>
      <c r="N60" s="100" t="s">
        <v>26</v>
      </c>
      <c r="O60" s="100" t="s">
        <v>27</v>
      </c>
      <c r="P60" s="100" t="s">
        <v>28</v>
      </c>
      <c r="Q60" s="100" t="s">
        <v>29</v>
      </c>
      <c r="R60" s="100" t="s">
        <v>30</v>
      </c>
    </row>
    <row r="68" spans="1:18" ht="18.75">
      <c r="A68" s="289" t="s">
        <v>8</v>
      </c>
      <c r="B68" s="289"/>
      <c r="C68" s="289"/>
      <c r="D68" s="113" t="e">
        <f>SUM(3!#REF!)</f>
        <v>#REF!</v>
      </c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60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60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286" t="s">
        <v>240</v>
      </c>
      <c r="B84" s="286"/>
      <c r="C84" s="286"/>
      <c r="D84" s="286"/>
      <c r="E84" s="286"/>
      <c r="F84" s="286"/>
      <c r="G84" s="286"/>
      <c r="H84" s="286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277</v>
      </c>
    </row>
    <row r="94" spans="1:18" ht="18.75">
      <c r="A94" s="289" t="s">
        <v>8</v>
      </c>
      <c r="B94" s="289"/>
      <c r="C94" s="289"/>
      <c r="D94" s="113" t="e">
        <f>SUM(3!#REF!)</f>
        <v>#REF!</v>
      </c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8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2021-11-08T05:00:01Z</cp:lastPrinted>
  <dcterms:created xsi:type="dcterms:W3CDTF">1996-10-14T23:33:28Z</dcterms:created>
  <dcterms:modified xsi:type="dcterms:W3CDTF">2021-11-08T05:07:43Z</dcterms:modified>
  <cp:category/>
  <cp:version/>
  <cp:contentType/>
  <cp:contentStatus/>
</cp:coreProperties>
</file>